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 tabRatio="708" activeTab="2"/>
  </bookViews>
  <sheets>
    <sheet name="1汇总表" sheetId="28" r:id="rId1"/>
    <sheet name="1-1机器设备" sheetId="26" r:id="rId2"/>
    <sheet name="1-2办公家具" sheetId="32" r:id="rId3"/>
    <sheet name="1-3实验设备" sheetId="35" state="hidden" r:id="rId4"/>
    <sheet name="1-3车辆" sheetId="24" state="hidden" r:id="rId5"/>
  </sheets>
  <definedNames>
    <definedName name="_xlnm.Print_Titles" localSheetId="1">'1-1机器设备'!$1:$5</definedName>
  </definedNames>
  <calcPr calcId="144525"/>
</workbook>
</file>

<file path=xl/sharedStrings.xml><?xml version="1.0" encoding="utf-8"?>
<sst xmlns="http://schemas.openxmlformats.org/spreadsheetml/2006/main" count="1088" uniqueCount="291">
  <si>
    <t>固定资产清查评估汇总表</t>
  </si>
  <si>
    <t xml:space="preserve">    评估基准日：2022年6月13日</t>
  </si>
  <si>
    <t>资产占有单位名称:山东省日照市中级人民法院</t>
  </si>
  <si>
    <t>编号</t>
  </si>
  <si>
    <t>科目名称</t>
  </si>
  <si>
    <t>账面价值</t>
  </si>
  <si>
    <t>评估价值</t>
  </si>
  <si>
    <t>原值</t>
  </si>
  <si>
    <t>净值</t>
  </si>
  <si>
    <t>成新率</t>
  </si>
  <si>
    <t>设备类合计</t>
  </si>
  <si>
    <t>1-1</t>
  </si>
  <si>
    <t>固定资产-电子设备</t>
  </si>
  <si>
    <t>1-2</t>
  </si>
  <si>
    <t>固定资产-办公家具</t>
  </si>
  <si>
    <t>1-4</t>
  </si>
  <si>
    <r>
      <rPr>
        <sz val="10"/>
        <rFont val="宋体"/>
        <charset val="134"/>
      </rPr>
      <t>固定资产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实验设备</t>
    </r>
  </si>
  <si>
    <t>固定资产合计</t>
  </si>
  <si>
    <t>减：固定资产减值准备</t>
  </si>
  <si>
    <t>固定资产</t>
  </si>
  <si>
    <r>
      <rPr>
        <sz val="10"/>
        <rFont val="宋体"/>
        <charset val="134"/>
      </rPr>
      <t>填表日期：</t>
    </r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日</t>
    </r>
  </si>
  <si>
    <t xml:space="preserve">     固定资产-机器设备清查评估明细表</t>
  </si>
  <si>
    <t>资产占有单位名称: 山东省日照市中级人民法院</t>
  </si>
  <si>
    <t xml:space="preserve">   金额：元</t>
  </si>
  <si>
    <t>序号</t>
  </si>
  <si>
    <t>设备名称</t>
  </si>
  <si>
    <t>生产厂家</t>
  </si>
  <si>
    <t>规格型号</t>
  </si>
  <si>
    <t>启用日期</t>
  </si>
  <si>
    <t>数量</t>
  </si>
  <si>
    <t>计量单位</t>
  </si>
  <si>
    <t xml:space="preserve">        评估值</t>
  </si>
  <si>
    <t>增值率%</t>
  </si>
  <si>
    <t>存放地点</t>
  </si>
  <si>
    <t>备注</t>
  </si>
  <si>
    <t>成新率(%)</t>
  </si>
  <si>
    <t>单价</t>
  </si>
  <si>
    <t>台式电脑</t>
  </si>
  <si>
    <t>联想</t>
  </si>
  <si>
    <t>B540</t>
  </si>
  <si>
    <t>2013-03-31</t>
  </si>
  <si>
    <t>台</t>
  </si>
  <si>
    <t>日照市中级人民法院</t>
  </si>
  <si>
    <t>启天7150</t>
  </si>
  <si>
    <t>2012-12-11</t>
  </si>
  <si>
    <t>扬天T4900D</t>
  </si>
  <si>
    <t>2014-05-31</t>
  </si>
  <si>
    <t>扫描仪</t>
  </si>
  <si>
    <t>惠普</t>
  </si>
  <si>
    <t>200C</t>
  </si>
  <si>
    <t>2002-11-29</t>
  </si>
  <si>
    <t>打印机</t>
  </si>
  <si>
    <t>2020HC</t>
  </si>
  <si>
    <t>2012-05-13</t>
  </si>
  <si>
    <t>喷墨打印机</t>
  </si>
  <si>
    <t>爱普生</t>
  </si>
  <si>
    <t>PLO-2QK</t>
  </si>
  <si>
    <t>1994-01-01</t>
  </si>
  <si>
    <t>液晶电视</t>
  </si>
  <si>
    <t>日立</t>
  </si>
  <si>
    <t>CMT57A80W</t>
  </si>
  <si>
    <t>2006-07-31</t>
  </si>
  <si>
    <t>装订机</t>
  </si>
  <si>
    <t>天意兴隆</t>
  </si>
  <si>
    <t>CCH-225</t>
  </si>
  <si>
    <t>2009-07-31</t>
  </si>
  <si>
    <t>2009-10-31</t>
  </si>
  <si>
    <t>挂式空调</t>
  </si>
  <si>
    <t>海尔</t>
  </si>
  <si>
    <t>KFP-35GW</t>
  </si>
  <si>
    <t>1999-01-01</t>
  </si>
  <si>
    <t>电视机</t>
  </si>
  <si>
    <t>常规</t>
  </si>
  <si>
    <t>音响设备</t>
  </si>
  <si>
    <t>凤凰</t>
  </si>
  <si>
    <t>2016-11-07</t>
  </si>
  <si>
    <t>三星</t>
  </si>
  <si>
    <t>SCX-4521F</t>
  </si>
  <si>
    <t>2015-09-30</t>
  </si>
  <si>
    <t>立式空调</t>
  </si>
  <si>
    <t>2001-07-24</t>
  </si>
  <si>
    <t>M553</t>
  </si>
  <si>
    <t>2015-06-30</t>
  </si>
  <si>
    <t>P3015</t>
  </si>
  <si>
    <t>2015-03-31</t>
  </si>
  <si>
    <t>照相机</t>
  </si>
  <si>
    <t>佳能</t>
  </si>
  <si>
    <t>X2000</t>
  </si>
  <si>
    <t>2003-06-25</t>
  </si>
  <si>
    <t>M7615DNA</t>
  </si>
  <si>
    <t>MF4150</t>
  </si>
  <si>
    <t>2011-11-23</t>
  </si>
  <si>
    <t>云广</t>
  </si>
  <si>
    <t>YG168</t>
  </si>
  <si>
    <t>2014-04-30</t>
  </si>
  <si>
    <t>扬天M3100V</t>
  </si>
  <si>
    <t>扬天B4500</t>
  </si>
  <si>
    <t>组装</t>
  </si>
  <si>
    <t>2015-12-31</t>
  </si>
  <si>
    <t>扬天S800</t>
  </si>
  <si>
    <t>浪潮存储及硬盘购置费</t>
  </si>
  <si>
    <t>H3C</t>
  </si>
  <si>
    <t>S7503</t>
  </si>
  <si>
    <t>2012-07-31</t>
  </si>
  <si>
    <t>服务器</t>
  </si>
  <si>
    <t>浪潮</t>
  </si>
  <si>
    <t>NF5220</t>
  </si>
  <si>
    <t>2011-04-27</t>
  </si>
  <si>
    <t>埃比</t>
  </si>
  <si>
    <t>2004-02-09</t>
  </si>
  <si>
    <t>电话机</t>
  </si>
  <si>
    <t>多恐龙</t>
  </si>
  <si>
    <t>1997-07-31</t>
  </si>
  <si>
    <t>步步高</t>
  </si>
  <si>
    <t>达尔远</t>
  </si>
  <si>
    <t>宝方</t>
  </si>
  <si>
    <t>中诺</t>
  </si>
  <si>
    <t>爱信</t>
  </si>
  <si>
    <t>億家美</t>
  </si>
  <si>
    <t>八方宝</t>
  </si>
  <si>
    <t>MP288</t>
  </si>
  <si>
    <t>2006-05-31</t>
  </si>
  <si>
    <t>日立式彩电</t>
  </si>
  <si>
    <t>笔记本电脑</t>
  </si>
  <si>
    <t>索尼</t>
  </si>
  <si>
    <t>B88C</t>
  </si>
  <si>
    <t>2005-02-22</t>
  </si>
  <si>
    <t>空调</t>
  </si>
  <si>
    <t>格力</t>
  </si>
  <si>
    <t>2005-05-30</t>
  </si>
  <si>
    <t>落地扇</t>
  </si>
  <si>
    <t>FS40-S1</t>
  </si>
  <si>
    <t>2005-06-21</t>
  </si>
  <si>
    <t>2004-04-29</t>
  </si>
  <si>
    <t>p73</t>
  </si>
  <si>
    <t>2003-09-28</t>
  </si>
  <si>
    <t>摄像机</t>
  </si>
  <si>
    <t>J820E</t>
  </si>
  <si>
    <t>昭阳</t>
  </si>
  <si>
    <t>M13</t>
  </si>
  <si>
    <t>Messon</t>
  </si>
  <si>
    <t>A20</t>
  </si>
  <si>
    <t>J40</t>
  </si>
  <si>
    <t>华硕</t>
  </si>
  <si>
    <t>F50S</t>
  </si>
  <si>
    <t>戴尔</t>
  </si>
  <si>
    <t>640M</t>
  </si>
  <si>
    <t>M1330</t>
  </si>
  <si>
    <t>信息中心自动化设备</t>
  </si>
  <si>
    <t>国产</t>
  </si>
  <si>
    <t>2003-02-20</t>
  </si>
  <si>
    <t>套</t>
  </si>
  <si>
    <t>诶比服务器一台，锡木画面控制器十一台，Daylight-203-16六台，KRK调频一台，五台组装电脑，二台三星显示器</t>
  </si>
  <si>
    <t>电脑</t>
  </si>
  <si>
    <t>2003-02-27</t>
  </si>
  <si>
    <t>视频控制器</t>
  </si>
  <si>
    <t>HONEYWELL</t>
  </si>
  <si>
    <t>238C</t>
  </si>
  <si>
    <t>视频分配器</t>
  </si>
  <si>
    <t>锡木画面分配器</t>
  </si>
  <si>
    <t>2380C</t>
  </si>
  <si>
    <t>清华同方</t>
  </si>
  <si>
    <t>真爱800</t>
  </si>
  <si>
    <t>2002-11-23</t>
  </si>
  <si>
    <t>真爱700s</t>
  </si>
  <si>
    <t>2001-02-23</t>
  </si>
  <si>
    <t>刻录机</t>
  </si>
  <si>
    <t>苹果</t>
  </si>
  <si>
    <t>Fujifilm</t>
  </si>
  <si>
    <t>S1500</t>
  </si>
  <si>
    <t>2001-06-27</t>
  </si>
  <si>
    <t>破产组相机</t>
  </si>
  <si>
    <t>Nikon</t>
  </si>
  <si>
    <t>D50</t>
  </si>
  <si>
    <t>2000-03-31</t>
  </si>
  <si>
    <t>台扇</t>
  </si>
  <si>
    <t>1996-01-01</t>
  </si>
  <si>
    <t>复印机</t>
  </si>
  <si>
    <t>夏普</t>
  </si>
  <si>
    <t>AR4821D</t>
  </si>
  <si>
    <t>1997-01-01</t>
  </si>
  <si>
    <t>一体机</t>
  </si>
  <si>
    <t>A600</t>
  </si>
  <si>
    <t>美能走</t>
  </si>
  <si>
    <t>1993-01-01</t>
  </si>
  <si>
    <t>586微机</t>
  </si>
  <si>
    <t>486微机</t>
  </si>
  <si>
    <t>386微机</t>
  </si>
  <si>
    <t>显微镜</t>
  </si>
  <si>
    <t>传真机</t>
  </si>
  <si>
    <t>飞利浦</t>
  </si>
  <si>
    <t>去湿机</t>
  </si>
  <si>
    <t>收录放音机</t>
  </si>
  <si>
    <t>新科</t>
  </si>
  <si>
    <t>SL9128</t>
  </si>
  <si>
    <t>奇声收录放音机</t>
  </si>
  <si>
    <t>天仕</t>
  </si>
  <si>
    <t>DVP-NS575P</t>
  </si>
  <si>
    <t>万利达-N30</t>
  </si>
  <si>
    <t>惠普打印机</t>
  </si>
  <si>
    <t>D1007</t>
  </si>
  <si>
    <t>立式配电柜</t>
  </si>
  <si>
    <t>石塔</t>
  </si>
  <si>
    <t>PGL-1</t>
  </si>
  <si>
    <t>南湖</t>
  </si>
  <si>
    <t>Brother</t>
  </si>
  <si>
    <t>FAX-2820</t>
  </si>
  <si>
    <t>联想扬天M2630V</t>
  </si>
  <si>
    <t>海信</t>
  </si>
  <si>
    <t>E7240</t>
  </si>
  <si>
    <t>2012-03-31</t>
  </si>
  <si>
    <t>长城</t>
  </si>
  <si>
    <t>恒基</t>
  </si>
  <si>
    <t>A321</t>
  </si>
  <si>
    <t>X88S</t>
  </si>
  <si>
    <t>Y460</t>
  </si>
  <si>
    <t>旭日</t>
  </si>
  <si>
    <t>旭日150</t>
  </si>
  <si>
    <t>康博</t>
  </si>
  <si>
    <t>E425</t>
  </si>
  <si>
    <t>红色</t>
  </si>
  <si>
    <t>2011-12-27</t>
  </si>
  <si>
    <t>监控设备</t>
  </si>
  <si>
    <t>2007-02-27</t>
  </si>
  <si>
    <t>安保监控</t>
  </si>
  <si>
    <t>2007-09-30</t>
  </si>
  <si>
    <t>厨房设备</t>
  </si>
  <si>
    <t>2008-02-28</t>
  </si>
  <si>
    <t>面案一个，蒸车（山东皇冠）一个，一体式煤气灶一个，铁桌，恒温柜，洗菜池，2个货架，四个小锅，两个大锅，4个鼓风机</t>
  </si>
  <si>
    <t>合计</t>
  </si>
  <si>
    <t xml:space="preserve">     固定资产-空调清查评估明细表</t>
  </si>
  <si>
    <t>文件柜</t>
  </si>
  <si>
    <t>蓝色铁制</t>
  </si>
  <si>
    <t>件</t>
  </si>
  <si>
    <t>书柜</t>
  </si>
  <si>
    <t>红棕色木制120*35*200</t>
  </si>
  <si>
    <t>转椅</t>
  </si>
  <si>
    <t>黑色铁制皮面</t>
  </si>
  <si>
    <t>电脑桌</t>
  </si>
  <si>
    <t>白色木制120*50*75</t>
  </si>
  <si>
    <t>四人沙发</t>
  </si>
  <si>
    <t>黑色皮质</t>
  </si>
  <si>
    <t>藤椅</t>
  </si>
  <si>
    <t>黄色木质40*60*90</t>
  </si>
  <si>
    <t>投票箱</t>
  </si>
  <si>
    <t>绿色铁质</t>
  </si>
  <si>
    <t>2014-06-30</t>
  </si>
  <si>
    <t>黄色木质</t>
  </si>
  <si>
    <t>文件橱</t>
  </si>
  <si>
    <t>挂衣柜</t>
  </si>
  <si>
    <t>白色铁质75*75*180</t>
  </si>
  <si>
    <t>棕色木质四开门</t>
  </si>
  <si>
    <t>办公桌</t>
  </si>
  <si>
    <t>红棕色木制160*80*75</t>
  </si>
  <si>
    <t>班台</t>
  </si>
  <si>
    <t>红棕色木制</t>
  </si>
  <si>
    <t>微机桌</t>
  </si>
  <si>
    <t>白色木制</t>
  </si>
  <si>
    <t>白色铁制</t>
  </si>
  <si>
    <t>幕布</t>
  </si>
  <si>
    <t>红叶</t>
  </si>
  <si>
    <t>170寸电动</t>
  </si>
  <si>
    <t>报架</t>
  </si>
  <si>
    <t>顶灯</t>
  </si>
  <si>
    <t>床垫</t>
  </si>
  <si>
    <t>审判台</t>
  </si>
  <si>
    <t>阅览架</t>
  </si>
  <si>
    <t xml:space="preserve">     固定资产-实验设备清查评估明细表</t>
  </si>
  <si>
    <t xml:space="preserve">    评估基准日：2020年3月14日</t>
  </si>
  <si>
    <t>资产占有单位名称: 日照市开发区财政局</t>
  </si>
  <si>
    <t>调整后账面价值</t>
  </si>
  <si>
    <t>智能门窗物理性能检测设备</t>
  </si>
  <si>
    <t>沈阳紫微机电设备</t>
  </si>
  <si>
    <t>MWZ-2324</t>
  </si>
  <si>
    <t>质监站</t>
  </si>
  <si>
    <t>液压式万能材料试验机</t>
  </si>
  <si>
    <t>WE-1000KN</t>
  </si>
  <si>
    <t>资产占有单位单位填表人：</t>
  </si>
  <si>
    <r>
      <rPr>
        <sz val="10"/>
        <rFont val="宋体"/>
        <charset val="134"/>
      </rPr>
      <t>评估人员：</t>
    </r>
    <r>
      <rPr>
        <sz val="10"/>
        <rFont val="Times New Roman"/>
        <charset val="134"/>
      </rPr>
      <t xml:space="preserve">  </t>
    </r>
  </si>
  <si>
    <r>
      <rPr>
        <sz val="10"/>
        <rFont val="宋体"/>
        <charset val="134"/>
      </rPr>
      <t>填表日期：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14</t>
    </r>
    <r>
      <rPr>
        <sz val="10"/>
        <rFont val="宋体"/>
        <charset val="134"/>
      </rPr>
      <t>日</t>
    </r>
  </si>
  <si>
    <t xml:space="preserve">     固定资产-车辆清查评估明细表</t>
  </si>
  <si>
    <r>
      <rPr>
        <sz val="12"/>
        <rFont val="宋体"/>
        <charset val="134"/>
      </rPr>
      <t xml:space="preserve">    评估基准日：20</t>
    </r>
    <r>
      <rPr>
        <sz val="12"/>
        <rFont val="宋体"/>
        <charset val="134"/>
      </rPr>
      <t>21</t>
    </r>
    <r>
      <rPr>
        <sz val="12"/>
        <rFont val="宋体"/>
        <charset val="134"/>
      </rPr>
      <t xml:space="preserve">年 </t>
    </r>
    <r>
      <rPr>
        <sz val="12"/>
        <rFont val="宋体"/>
        <charset val="134"/>
      </rPr>
      <t>1</t>
    </r>
    <r>
      <rPr>
        <sz val="12"/>
        <rFont val="宋体"/>
        <charset val="134"/>
      </rPr>
      <t>月</t>
    </r>
    <r>
      <rPr>
        <sz val="12"/>
        <rFont val="宋体"/>
        <charset val="134"/>
      </rPr>
      <t>15</t>
    </r>
    <r>
      <rPr>
        <sz val="12"/>
        <rFont val="宋体"/>
        <charset val="134"/>
      </rPr>
      <t xml:space="preserve"> 日</t>
    </r>
  </si>
  <si>
    <t>资产占有单位名称: 日照经济技术开发区财政局</t>
  </si>
  <si>
    <t>车辆</t>
  </si>
  <si>
    <t>东风本田</t>
  </si>
  <si>
    <t>DHW6454(CR-V 2.4)</t>
  </si>
  <si>
    <t>2007.12.14</t>
  </si>
  <si>
    <t>辆</t>
  </si>
  <si>
    <t>开发区财政局</t>
  </si>
  <si>
    <r>
      <rPr>
        <sz val="10"/>
        <rFont val="宋体"/>
        <charset val="134"/>
      </rPr>
      <t>填表日期：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日</t>
    </r>
  </si>
  <si>
    <t>里程数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</si>
</sst>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</numFmts>
  <fonts count="29">
    <font>
      <sz val="12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9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8"/>
      <name val="黑体"/>
      <charset val="134"/>
    </font>
    <font>
      <sz val="10"/>
      <color indexed="8"/>
      <name val="Times New Roman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16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9" borderId="14" applyNumberFormat="0" applyAlignment="0" applyProtection="0">
      <alignment vertical="center"/>
    </xf>
    <xf numFmtId="0" fontId="22" fillId="19" borderId="12" applyNumberFormat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50">
    <xf numFmtId="0" fontId="0" fillId="0" borderId="0" xfId="0">
      <alignment vertical="center"/>
    </xf>
    <xf numFmtId="49" fontId="0" fillId="0" borderId="0" xfId="0" applyNumberFormat="1" applyFont="1">
      <alignment vertical="center"/>
    </xf>
    <xf numFmtId="0" fontId="0" fillId="0" borderId="0" xfId="0" applyFont="1">
      <alignment vertical="center"/>
    </xf>
    <xf numFmtId="0" fontId="0" fillId="0" borderId="0" xfId="49" applyFont="1" applyFill="1" applyAlignment="1">
      <alignment horizontal="center" vertical="center"/>
    </xf>
    <xf numFmtId="31" fontId="0" fillId="0" borderId="0" xfId="49" applyNumberFormat="1" applyFont="1" applyFill="1" applyAlignment="1">
      <alignment horizontal="center" vertical="center"/>
    </xf>
    <xf numFmtId="0" fontId="1" fillId="0" borderId="1" xfId="49" applyFont="1" applyFill="1" applyBorder="1" applyAlignment="1">
      <alignment horizontal="left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0" fontId="1" fillId="0" borderId="4" xfId="49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left" vertical="center"/>
    </xf>
    <xf numFmtId="0" fontId="1" fillId="0" borderId="2" xfId="49" applyFont="1" applyFill="1" applyBorder="1">
      <alignment vertical="center"/>
    </xf>
    <xf numFmtId="14" fontId="1" fillId="0" borderId="2" xfId="49" applyNumberFormat="1" applyFont="1" applyFill="1" applyBorder="1">
      <alignment vertical="center"/>
    </xf>
    <xf numFmtId="176" fontId="1" fillId="0" borderId="2" xfId="49" applyNumberFormat="1" applyFont="1" applyFill="1" applyBorder="1">
      <alignment vertical="center"/>
    </xf>
    <xf numFmtId="0" fontId="0" fillId="0" borderId="2" xfId="49" applyFont="1" applyFill="1" applyBorder="1">
      <alignment vertical="center"/>
    </xf>
    <xf numFmtId="0" fontId="0" fillId="0" borderId="0" xfId="49">
      <alignment vertical="center"/>
    </xf>
    <xf numFmtId="0" fontId="1" fillId="0" borderId="0" xfId="49" applyFont="1" applyFill="1" applyBorder="1" applyAlignment="1">
      <alignment horizontal="center" vertical="center"/>
    </xf>
    <xf numFmtId="0" fontId="1" fillId="0" borderId="0" xfId="49" applyFont="1" applyFill="1" applyBorder="1">
      <alignment vertical="center"/>
    </xf>
    <xf numFmtId="0" fontId="0" fillId="0" borderId="0" xfId="49" applyFont="1" applyFill="1" applyBorder="1">
      <alignment vertical="center"/>
    </xf>
    <xf numFmtId="176" fontId="1" fillId="0" borderId="0" xfId="49" applyNumberFormat="1" applyFont="1" applyFill="1" applyBorder="1">
      <alignment vertical="center"/>
    </xf>
    <xf numFmtId="0" fontId="0" fillId="0" borderId="0" xfId="49" applyBorder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49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3" fontId="2" fillId="0" borderId="0" xfId="0" applyNumberFormat="1" applyFont="1" applyBorder="1" applyAlignment="1">
      <alignment vertical="center"/>
    </xf>
    <xf numFmtId="0" fontId="0" fillId="0" borderId="0" xfId="0" applyFont="1" applyBorder="1">
      <alignment vertical="center"/>
    </xf>
    <xf numFmtId="43" fontId="3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43" fontId="3" fillId="0" borderId="0" xfId="0" applyNumberFormat="1" applyFont="1">
      <alignment vertical="center"/>
    </xf>
    <xf numFmtId="0" fontId="1" fillId="0" borderId="0" xfId="49" applyFont="1" applyFill="1">
      <alignment vertical="center"/>
    </xf>
    <xf numFmtId="0" fontId="1" fillId="0" borderId="6" xfId="49" applyFont="1" applyFill="1" applyBorder="1" applyAlignment="1">
      <alignment horizontal="center" vertical="center"/>
    </xf>
    <xf numFmtId="0" fontId="1" fillId="0" borderId="7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9" fontId="1" fillId="0" borderId="2" xfId="49" applyNumberFormat="1" applyFont="1" applyFill="1" applyBorder="1">
      <alignment vertical="center"/>
    </xf>
    <xf numFmtId="43" fontId="1" fillId="0" borderId="2" xfId="49" applyNumberFormat="1" applyFont="1" applyFill="1" applyBorder="1" applyAlignment="1">
      <alignment horizontal="center" vertical="center"/>
    </xf>
    <xf numFmtId="43" fontId="1" fillId="0" borderId="2" xfId="49" applyNumberFormat="1" applyFont="1" applyFill="1" applyBorder="1">
      <alignment vertical="center"/>
    </xf>
    <xf numFmtId="0" fontId="2" fillId="0" borderId="0" xfId="49" applyNumberFormat="1" applyFont="1" applyBorder="1" applyAlignment="1">
      <alignment vertical="center"/>
    </xf>
    <xf numFmtId="10" fontId="1" fillId="0" borderId="0" xfId="0" applyNumberFormat="1" applyFont="1" applyBorder="1" applyAlignment="1">
      <alignment horizontal="center" vertical="center" wrapText="1"/>
    </xf>
    <xf numFmtId="10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4" fontId="1" fillId="0" borderId="2" xfId="49" applyNumberFormat="1" applyFont="1" applyFill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31" fontId="0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textRotation="255"/>
    </xf>
    <xf numFmtId="0" fontId="1" fillId="2" borderId="5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textRotation="255"/>
    </xf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>
      <alignment vertical="center"/>
    </xf>
    <xf numFmtId="9" fontId="1" fillId="2" borderId="2" xfId="0" applyNumberFormat="1" applyFont="1" applyFill="1" applyBorder="1">
      <alignment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43" fontId="0" fillId="0" borderId="0" xfId="0" applyNumberFormat="1">
      <alignment vertical="center"/>
    </xf>
    <xf numFmtId="49" fontId="1" fillId="0" borderId="2" xfId="0" applyNumberFormat="1" applyFont="1" applyFill="1" applyBorder="1">
      <alignment vertical="center"/>
    </xf>
    <xf numFmtId="0" fontId="0" fillId="2" borderId="2" xfId="0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43" fontId="1" fillId="2" borderId="0" xfId="0" applyNumberFormat="1" applyFont="1" applyFill="1" applyAlignment="1">
      <alignment horizontal="right" vertical="center"/>
    </xf>
    <xf numFmtId="43" fontId="1" fillId="2" borderId="2" xfId="0" applyNumberFormat="1" applyFont="1" applyFill="1" applyBorder="1" applyAlignment="1">
      <alignment horizontal="center" vertical="center"/>
    </xf>
    <xf numFmtId="43" fontId="1" fillId="0" borderId="2" xfId="0" applyNumberFormat="1" applyFont="1" applyFill="1" applyBorder="1">
      <alignment vertical="center"/>
    </xf>
    <xf numFmtId="176" fontId="1" fillId="0" borderId="2" xfId="0" applyNumberFormat="1" applyFont="1" applyFill="1" applyBorder="1">
      <alignment vertical="center"/>
    </xf>
    <xf numFmtId="43" fontId="1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43" fontId="1" fillId="2" borderId="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43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31" fontId="0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textRotation="255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43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3" fontId="6" fillId="0" borderId="2" xfId="0" applyNumberFormat="1" applyFont="1" applyFill="1" applyBorder="1">
      <alignment vertical="center"/>
    </xf>
    <xf numFmtId="176" fontId="1" fillId="0" borderId="2" xfId="0" applyNumberFormat="1" applyFont="1" applyFill="1" applyBorder="1" applyAlignment="1">
      <alignment horizontal="right" vertical="center"/>
    </xf>
    <xf numFmtId="9" fontId="1" fillId="0" borderId="2" xfId="0" applyNumberFormat="1" applyFont="1" applyFill="1" applyBorder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" fontId="1" fillId="0" borderId="2" xfId="0" applyNumberFormat="1" applyFont="1" applyFill="1" applyBorder="1">
      <alignment vertical="center"/>
    </xf>
    <xf numFmtId="0" fontId="0" fillId="0" borderId="2" xfId="0" applyFont="1" applyFill="1" applyBorder="1" applyAlignment="1">
      <alignment horizontal="left" vertical="center"/>
    </xf>
    <xf numFmtId="43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>
      <alignment vertical="center"/>
    </xf>
    <xf numFmtId="4" fontId="1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left" vertical="center"/>
    </xf>
    <xf numFmtId="43" fontId="2" fillId="0" borderId="0" xfId="0" applyNumberFormat="1" applyFont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0" fillId="0" borderId="0" xfId="0" applyAlignment="1"/>
    <xf numFmtId="0" fontId="7" fillId="0" borderId="0" xfId="0" applyFont="1" applyAlignment="1">
      <alignment horizontal="center" vertical="center" wrapText="1"/>
    </xf>
    <xf numFmtId="178" fontId="2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3" fontId="2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/>
    </xf>
    <xf numFmtId="0" fontId="8" fillId="0" borderId="2" xfId="10" applyFont="1" applyBorder="1" applyAlignment="1" applyProtection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C22" sqref="C22"/>
    </sheetView>
  </sheetViews>
  <sheetFormatPr defaultColWidth="9" defaultRowHeight="14.25" outlineLevelCol="6"/>
  <cols>
    <col min="1" max="1" width="4.75" style="135" customWidth="1"/>
    <col min="2" max="2" width="25.625" style="135" customWidth="1"/>
    <col min="3" max="3" width="16.625" style="135" customWidth="1"/>
    <col min="4" max="4" width="13.5" style="135" customWidth="1"/>
    <col min="5" max="5" width="15.375" style="135" customWidth="1"/>
    <col min="6" max="6" width="7.875" style="135" customWidth="1"/>
    <col min="7" max="7" width="13" style="135" customWidth="1"/>
    <col min="8" max="16384" width="9" style="135"/>
  </cols>
  <sheetData>
    <row r="1" ht="22.5" spans="1:7">
      <c r="A1" s="136" t="s">
        <v>0</v>
      </c>
      <c r="B1" s="136"/>
      <c r="C1" s="136"/>
      <c r="D1" s="136"/>
      <c r="E1" s="136"/>
      <c r="F1" s="136"/>
      <c r="G1" s="136"/>
    </row>
    <row r="2" spans="1:7">
      <c r="A2" s="107" t="s">
        <v>1</v>
      </c>
      <c r="B2" s="59"/>
      <c r="C2" s="59"/>
      <c r="D2" s="59"/>
      <c r="E2" s="59"/>
      <c r="F2" s="59"/>
      <c r="G2" s="59"/>
    </row>
    <row r="3" spans="1:7">
      <c r="A3" s="137"/>
      <c r="B3" s="137"/>
      <c r="C3" s="137"/>
      <c r="D3" s="137"/>
      <c r="E3" s="32"/>
      <c r="F3" s="32"/>
      <c r="G3" s="32"/>
    </row>
    <row r="4" spans="1:7">
      <c r="A4" s="108" t="s">
        <v>2</v>
      </c>
      <c r="B4" s="108"/>
      <c r="C4" s="108"/>
      <c r="D4" s="108"/>
      <c r="E4" s="23"/>
      <c r="F4" s="23"/>
      <c r="G4" s="23"/>
    </row>
    <row r="5" spans="1:7">
      <c r="A5" s="138" t="s">
        <v>3</v>
      </c>
      <c r="B5" s="138" t="s">
        <v>4</v>
      </c>
      <c r="C5" s="139" t="s">
        <v>5</v>
      </c>
      <c r="D5" s="140"/>
      <c r="E5" s="141" t="s">
        <v>6</v>
      </c>
      <c r="F5" s="142"/>
      <c r="G5" s="140"/>
    </row>
    <row r="6" spans="1:7">
      <c r="A6" s="143"/>
      <c r="B6" s="143"/>
      <c r="C6" s="144" t="s">
        <v>7</v>
      </c>
      <c r="D6" s="144" t="s">
        <v>8</v>
      </c>
      <c r="E6" s="144" t="s">
        <v>7</v>
      </c>
      <c r="F6" s="145" t="s">
        <v>9</v>
      </c>
      <c r="G6" s="144" t="s">
        <v>8</v>
      </c>
    </row>
    <row r="7" spans="1:7">
      <c r="A7" s="146"/>
      <c r="B7" s="146" t="s">
        <v>10</v>
      </c>
      <c r="C7" s="147">
        <f t="shared" ref="C7:F7" si="0">SUM(C8:C12)</f>
        <v>1631121</v>
      </c>
      <c r="D7" s="147">
        <f t="shared" si="0"/>
        <v>0</v>
      </c>
      <c r="E7" s="147">
        <f t="shared" si="0"/>
        <v>0</v>
      </c>
      <c r="F7" s="147">
        <f t="shared" si="0"/>
        <v>0</v>
      </c>
      <c r="G7" s="147">
        <f>G8+G9+G11</f>
        <v>6168</v>
      </c>
    </row>
    <row r="8" spans="1:7">
      <c r="A8" s="146" t="s">
        <v>11</v>
      </c>
      <c r="B8" s="148" t="s">
        <v>12</v>
      </c>
      <c r="C8" s="147">
        <f>'1-1机器设备'!I121</f>
        <v>1571120</v>
      </c>
      <c r="D8" s="147"/>
      <c r="E8" s="147"/>
      <c r="F8" s="147"/>
      <c r="G8" s="147">
        <f>+'1-1机器设备'!N121</f>
        <v>5550</v>
      </c>
    </row>
    <row r="9" spans="1:7">
      <c r="A9" s="146" t="s">
        <v>13</v>
      </c>
      <c r="B9" s="148" t="s">
        <v>14</v>
      </c>
      <c r="C9" s="147">
        <f>'1-2办公家具'!I61</f>
        <v>60001</v>
      </c>
      <c r="D9" s="147"/>
      <c r="E9" s="147"/>
      <c r="F9" s="147"/>
      <c r="G9" s="147">
        <f>+'1-2办公家具'!N61</f>
        <v>618</v>
      </c>
    </row>
    <row r="10" hidden="1" spans="1:7">
      <c r="A10" s="146" t="s">
        <v>15</v>
      </c>
      <c r="B10" s="146" t="s">
        <v>16</v>
      </c>
      <c r="C10" s="147"/>
      <c r="D10" s="147"/>
      <c r="E10" s="147"/>
      <c r="F10" s="147"/>
      <c r="G10" s="147">
        <f>'1-3实验设备'!P13</f>
        <v>3100</v>
      </c>
    </row>
    <row r="11" spans="1:7">
      <c r="A11" s="146"/>
      <c r="B11" s="149"/>
      <c r="C11" s="147"/>
      <c r="D11" s="147"/>
      <c r="E11" s="147"/>
      <c r="F11" s="147"/>
      <c r="G11" s="147"/>
    </row>
    <row r="12" spans="1:7">
      <c r="A12" s="146"/>
      <c r="B12" s="149"/>
      <c r="C12" s="147"/>
      <c r="D12" s="147"/>
      <c r="E12" s="147"/>
      <c r="F12" s="147"/>
      <c r="G12" s="147"/>
    </row>
    <row r="13" spans="1:7">
      <c r="A13" s="146"/>
      <c r="B13" s="149"/>
      <c r="C13" s="147"/>
      <c r="D13" s="147"/>
      <c r="E13" s="147"/>
      <c r="F13" s="147"/>
      <c r="G13" s="147"/>
    </row>
    <row r="14" spans="1:7">
      <c r="A14" s="146"/>
      <c r="B14" s="146"/>
      <c r="C14" s="147"/>
      <c r="D14" s="147"/>
      <c r="E14" s="147"/>
      <c r="F14" s="147"/>
      <c r="G14" s="147"/>
    </row>
    <row r="15" spans="1:7">
      <c r="A15" s="146"/>
      <c r="B15" s="144" t="s">
        <v>17</v>
      </c>
      <c r="C15" s="147">
        <f>C7</f>
        <v>1631121</v>
      </c>
      <c r="D15" s="147">
        <f>D7</f>
        <v>0</v>
      </c>
      <c r="E15" s="147">
        <f>E7</f>
        <v>0</v>
      </c>
      <c r="F15" s="147"/>
      <c r="G15" s="147">
        <f>G7</f>
        <v>6168</v>
      </c>
    </row>
    <row r="16" spans="1:7">
      <c r="A16" s="146"/>
      <c r="B16" s="144" t="s">
        <v>18</v>
      </c>
      <c r="C16" s="147"/>
      <c r="D16" s="147"/>
      <c r="E16" s="147"/>
      <c r="F16" s="147"/>
      <c r="G16" s="147">
        <v>0</v>
      </c>
    </row>
    <row r="17" spans="1:7">
      <c r="A17" s="146"/>
      <c r="B17" s="144" t="s">
        <v>19</v>
      </c>
      <c r="C17" s="147">
        <f>C15-C16</f>
        <v>1631121</v>
      </c>
      <c r="D17" s="147">
        <f t="shared" ref="D17:E17" si="1">D15-D16</f>
        <v>0</v>
      </c>
      <c r="E17" s="147">
        <f t="shared" si="1"/>
        <v>0</v>
      </c>
      <c r="F17" s="147"/>
      <c r="G17" s="147">
        <f>G15-G16</f>
        <v>6168</v>
      </c>
    </row>
    <row r="18" spans="1:7">
      <c r="A18" s="22" t="s">
        <v>20</v>
      </c>
      <c r="B18" s="23"/>
      <c r="C18" s="23"/>
      <c r="D18" s="23"/>
      <c r="E18" s="23"/>
      <c r="F18" s="23"/>
      <c r="G18" s="133"/>
    </row>
  </sheetData>
  <mergeCells count="7">
    <mergeCell ref="A1:G1"/>
    <mergeCell ref="A2:G2"/>
    <mergeCell ref="A4:D4"/>
    <mergeCell ref="C5:D5"/>
    <mergeCell ref="E5:G5"/>
    <mergeCell ref="A5:A6"/>
    <mergeCell ref="B5:B6"/>
  </mergeCells>
  <hyperlinks>
    <hyperlink ref="B8" location="机器设备!A1" display="固定资产-电子设备"/>
  </hyperlinks>
  <pageMargins left="0.44" right="0.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3"/>
  <sheetViews>
    <sheetView topLeftCell="B82" workbookViewId="0">
      <selection activeCell="F73" sqref="F73"/>
    </sheetView>
  </sheetViews>
  <sheetFormatPr defaultColWidth="9" defaultRowHeight="14.25"/>
  <cols>
    <col min="1" max="1" width="4.5" style="59" hidden="1" customWidth="1"/>
    <col min="2" max="2" width="4.5" style="59" customWidth="1"/>
    <col min="3" max="3" width="11.75" style="104" customWidth="1"/>
    <col min="4" max="4" width="8" style="104" customWidth="1"/>
    <col min="5" max="5" width="11.125" style="104" customWidth="1"/>
    <col min="6" max="6" width="10.125" style="59" customWidth="1"/>
    <col min="7" max="7" width="3.875" style="63" customWidth="1"/>
    <col min="8" max="8" width="2.75" style="63" customWidth="1"/>
    <col min="9" max="9" width="13.5" style="105" customWidth="1"/>
    <col min="10" max="10" width="9.5" style="59" customWidth="1"/>
    <col min="11" max="12" width="6.25" style="59" customWidth="1"/>
    <col min="13" max="13" width="0.625" style="106" hidden="1" customWidth="1"/>
    <col min="14" max="14" width="8.5" style="106" customWidth="1"/>
    <col min="15" max="15" width="4.5" style="59" customWidth="1"/>
    <col min="16" max="16" width="16.25" style="104" customWidth="1"/>
    <col min="17" max="17" width="14.5" style="59" customWidth="1"/>
    <col min="18" max="18" width="9.375" style="59" customWidth="1"/>
    <col min="19" max="19" width="4.375" style="59" customWidth="1"/>
    <col min="20" max="16384" width="9" style="59"/>
  </cols>
  <sheetData>
    <row r="1" s="59" customFormat="1" spans="2:17">
      <c r="B1" s="63" t="s">
        <v>21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="59" customFormat="1" spans="2:17">
      <c r="B2" s="107" t="s">
        <v>1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="59" customFormat="1" spans="2:17">
      <c r="B3" s="108" t="s">
        <v>22</v>
      </c>
      <c r="C3" s="108"/>
      <c r="D3" s="108"/>
      <c r="E3" s="108"/>
      <c r="F3" s="108"/>
      <c r="G3" s="108"/>
      <c r="H3" s="108"/>
      <c r="I3" s="108"/>
      <c r="J3" s="114"/>
      <c r="K3" s="114"/>
      <c r="L3" s="114"/>
      <c r="M3" s="115"/>
      <c r="O3" s="114"/>
      <c r="P3" s="104"/>
      <c r="Q3" s="115" t="s">
        <v>23</v>
      </c>
    </row>
    <row r="4" s="63" customFormat="1" ht="30.75" customHeight="1" spans="2:17">
      <c r="B4" s="109" t="s">
        <v>24</v>
      </c>
      <c r="C4" s="110" t="s">
        <v>25</v>
      </c>
      <c r="D4" s="110" t="s">
        <v>26</v>
      </c>
      <c r="E4" s="110" t="s">
        <v>27</v>
      </c>
      <c r="F4" s="110" t="s">
        <v>28</v>
      </c>
      <c r="G4" s="77" t="s">
        <v>29</v>
      </c>
      <c r="H4" s="111" t="s">
        <v>30</v>
      </c>
      <c r="I4" s="77" t="s">
        <v>5</v>
      </c>
      <c r="J4" s="77"/>
      <c r="K4" s="116" t="s">
        <v>31</v>
      </c>
      <c r="L4" s="116"/>
      <c r="M4" s="116"/>
      <c r="N4" s="116"/>
      <c r="O4" s="109" t="s">
        <v>32</v>
      </c>
      <c r="P4" s="77" t="s">
        <v>33</v>
      </c>
      <c r="Q4" s="77" t="s">
        <v>34</v>
      </c>
    </row>
    <row r="5" s="63" customFormat="1" ht="30.75" customHeight="1" spans="2:17">
      <c r="B5" s="112"/>
      <c r="C5" s="113"/>
      <c r="D5" s="113"/>
      <c r="E5" s="113"/>
      <c r="F5" s="113"/>
      <c r="G5" s="77"/>
      <c r="H5" s="111"/>
      <c r="I5" s="117" t="s">
        <v>7</v>
      </c>
      <c r="J5" s="77" t="s">
        <v>8</v>
      </c>
      <c r="K5" s="77" t="s">
        <v>7</v>
      </c>
      <c r="L5" s="118" t="s">
        <v>35</v>
      </c>
      <c r="M5" s="77" t="s">
        <v>36</v>
      </c>
      <c r="N5" s="77" t="s">
        <v>8</v>
      </c>
      <c r="O5" s="112"/>
      <c r="P5" s="77"/>
      <c r="Q5" s="77"/>
    </row>
    <row r="6" s="59" customFormat="1" spans="2:17">
      <c r="B6" s="58">
        <v>1</v>
      </c>
      <c r="C6" s="58" t="s">
        <v>37</v>
      </c>
      <c r="D6" s="58" t="s">
        <v>38</v>
      </c>
      <c r="E6" s="58" t="s">
        <v>39</v>
      </c>
      <c r="F6" s="94" t="s">
        <v>40</v>
      </c>
      <c r="G6" s="77">
        <v>1</v>
      </c>
      <c r="H6" s="77" t="s">
        <v>41</v>
      </c>
      <c r="I6" s="119">
        <v>4190</v>
      </c>
      <c r="J6" s="100"/>
      <c r="K6" s="120"/>
      <c r="L6" s="121"/>
      <c r="M6" s="89"/>
      <c r="N6" s="89">
        <v>50</v>
      </c>
      <c r="O6" s="100"/>
      <c r="P6" s="58" t="s">
        <v>42</v>
      </c>
      <c r="Q6" s="76"/>
    </row>
    <row r="7" s="59" customFormat="1" spans="2:17">
      <c r="B7" s="58">
        <v>2</v>
      </c>
      <c r="C7" s="58" t="s">
        <v>37</v>
      </c>
      <c r="D7" s="58" t="s">
        <v>38</v>
      </c>
      <c r="E7" s="58" t="s">
        <v>43</v>
      </c>
      <c r="F7" s="94" t="s">
        <v>44</v>
      </c>
      <c r="G7" s="77">
        <v>1</v>
      </c>
      <c r="H7" s="77" t="s">
        <v>41</v>
      </c>
      <c r="I7" s="99">
        <v>3400</v>
      </c>
      <c r="J7" s="100"/>
      <c r="K7" s="120"/>
      <c r="L7" s="121"/>
      <c r="M7" s="89"/>
      <c r="N7" s="89">
        <v>50</v>
      </c>
      <c r="O7" s="100"/>
      <c r="P7" s="58" t="s">
        <v>42</v>
      </c>
      <c r="Q7" s="76"/>
    </row>
    <row r="8" s="59" customFormat="1" spans="2:17">
      <c r="B8" s="58">
        <v>3</v>
      </c>
      <c r="C8" s="58" t="s">
        <v>37</v>
      </c>
      <c r="D8" s="58" t="s">
        <v>38</v>
      </c>
      <c r="E8" s="58" t="s">
        <v>45</v>
      </c>
      <c r="F8" s="94" t="s">
        <v>46</v>
      </c>
      <c r="G8" s="77">
        <v>1</v>
      </c>
      <c r="H8" s="77" t="s">
        <v>41</v>
      </c>
      <c r="I8" s="99">
        <v>4449</v>
      </c>
      <c r="J8" s="100"/>
      <c r="K8" s="120"/>
      <c r="L8" s="121"/>
      <c r="M8" s="89"/>
      <c r="N8" s="89">
        <v>50</v>
      </c>
      <c r="O8" s="100"/>
      <c r="P8" s="58" t="s">
        <v>42</v>
      </c>
      <c r="Q8" s="76"/>
    </row>
    <row r="9" s="59" customFormat="1" spans="2:17">
      <c r="B9" s="58">
        <v>4</v>
      </c>
      <c r="C9" s="58" t="s">
        <v>47</v>
      </c>
      <c r="D9" s="58" t="s">
        <v>48</v>
      </c>
      <c r="E9" s="58" t="s">
        <v>49</v>
      </c>
      <c r="F9" s="94" t="s">
        <v>50</v>
      </c>
      <c r="G9" s="77">
        <v>1</v>
      </c>
      <c r="H9" s="77" t="s">
        <v>41</v>
      </c>
      <c r="I9" s="99">
        <v>5618</v>
      </c>
      <c r="J9" s="100"/>
      <c r="K9" s="120"/>
      <c r="L9" s="121"/>
      <c r="M9" s="89"/>
      <c r="N9" s="89">
        <v>40</v>
      </c>
      <c r="O9" s="100"/>
      <c r="P9" s="58" t="s">
        <v>42</v>
      </c>
      <c r="Q9" s="76"/>
    </row>
    <row r="10" s="59" customFormat="1" spans="2:17">
      <c r="B10" s="58">
        <v>5</v>
      </c>
      <c r="C10" s="58" t="s">
        <v>51</v>
      </c>
      <c r="D10" s="58" t="s">
        <v>48</v>
      </c>
      <c r="E10" s="58" t="s">
        <v>52</v>
      </c>
      <c r="F10" s="94" t="s">
        <v>53</v>
      </c>
      <c r="G10" s="77">
        <v>1</v>
      </c>
      <c r="H10" s="77" t="s">
        <v>41</v>
      </c>
      <c r="I10" s="99">
        <v>6300</v>
      </c>
      <c r="J10" s="100"/>
      <c r="K10" s="120"/>
      <c r="L10" s="121"/>
      <c r="M10" s="89"/>
      <c r="N10" s="89">
        <v>45</v>
      </c>
      <c r="O10" s="100"/>
      <c r="P10" s="58" t="s">
        <v>42</v>
      </c>
      <c r="Q10" s="76"/>
    </row>
    <row r="11" s="59" customFormat="1" spans="2:17">
      <c r="B11" s="58">
        <v>6</v>
      </c>
      <c r="C11" s="58" t="s">
        <v>54</v>
      </c>
      <c r="D11" s="58" t="s">
        <v>55</v>
      </c>
      <c r="E11" s="58" t="s">
        <v>56</v>
      </c>
      <c r="F11" s="94" t="s">
        <v>57</v>
      </c>
      <c r="G11" s="77">
        <v>1</v>
      </c>
      <c r="H11" s="77" t="s">
        <v>41</v>
      </c>
      <c r="I11" s="99">
        <v>4000</v>
      </c>
      <c r="J11" s="100"/>
      <c r="K11" s="120"/>
      <c r="L11" s="121"/>
      <c r="M11" s="89"/>
      <c r="N11" s="89">
        <v>40</v>
      </c>
      <c r="O11" s="100"/>
      <c r="P11" s="58" t="s">
        <v>42</v>
      </c>
      <c r="Q11" s="76"/>
    </row>
    <row r="12" s="59" customFormat="1" spans="2:17">
      <c r="B12" s="58">
        <v>7</v>
      </c>
      <c r="C12" s="58" t="s">
        <v>58</v>
      </c>
      <c r="D12" s="58" t="s">
        <v>59</v>
      </c>
      <c r="E12" s="58" t="s">
        <v>60</v>
      </c>
      <c r="F12" s="94" t="s">
        <v>61</v>
      </c>
      <c r="G12" s="77">
        <v>1</v>
      </c>
      <c r="H12" s="77" t="s">
        <v>41</v>
      </c>
      <c r="I12" s="99">
        <v>10900</v>
      </c>
      <c r="J12" s="100"/>
      <c r="K12" s="120"/>
      <c r="L12" s="121"/>
      <c r="M12" s="89"/>
      <c r="N12" s="89">
        <v>300</v>
      </c>
      <c r="O12" s="100"/>
      <c r="P12" s="58" t="s">
        <v>42</v>
      </c>
      <c r="Q12" s="76"/>
    </row>
    <row r="13" s="59" customFormat="1" spans="2:17">
      <c r="B13" s="58">
        <v>8</v>
      </c>
      <c r="C13" s="58" t="s">
        <v>62</v>
      </c>
      <c r="D13" s="58" t="s">
        <v>63</v>
      </c>
      <c r="E13" s="58" t="s">
        <v>64</v>
      </c>
      <c r="F13" s="94" t="s">
        <v>65</v>
      </c>
      <c r="G13" s="77">
        <v>1</v>
      </c>
      <c r="H13" s="77" t="s">
        <v>41</v>
      </c>
      <c r="I13" s="99">
        <v>39800</v>
      </c>
      <c r="J13" s="100"/>
      <c r="K13" s="120"/>
      <c r="L13" s="121"/>
      <c r="M13" s="89"/>
      <c r="N13" s="89">
        <v>100</v>
      </c>
      <c r="O13" s="100"/>
      <c r="P13" s="58" t="s">
        <v>42</v>
      </c>
      <c r="Q13" s="76"/>
    </row>
    <row r="14" s="59" customFormat="1" spans="2:17">
      <c r="B14" s="58">
        <v>9</v>
      </c>
      <c r="C14" s="58" t="s">
        <v>62</v>
      </c>
      <c r="D14" s="58" t="s">
        <v>63</v>
      </c>
      <c r="E14" s="58" t="s">
        <v>64</v>
      </c>
      <c r="F14" s="94" t="s">
        <v>66</v>
      </c>
      <c r="G14" s="77">
        <v>1</v>
      </c>
      <c r="H14" s="77" t="s">
        <v>41</v>
      </c>
      <c r="I14" s="99">
        <v>39800</v>
      </c>
      <c r="J14" s="100"/>
      <c r="K14" s="120"/>
      <c r="L14" s="121"/>
      <c r="M14" s="89"/>
      <c r="N14" s="89">
        <v>200</v>
      </c>
      <c r="O14" s="100"/>
      <c r="P14" s="58" t="s">
        <v>42</v>
      </c>
      <c r="Q14" s="76"/>
    </row>
    <row r="15" s="59" customFormat="1" spans="2:17">
      <c r="B15" s="58">
        <v>10</v>
      </c>
      <c r="C15" s="58" t="s">
        <v>67</v>
      </c>
      <c r="D15" s="58" t="s">
        <v>68</v>
      </c>
      <c r="E15" s="58" t="s">
        <v>69</v>
      </c>
      <c r="F15" s="94" t="s">
        <v>70</v>
      </c>
      <c r="G15" s="77">
        <v>1</v>
      </c>
      <c r="H15" s="77" t="s">
        <v>41</v>
      </c>
      <c r="I15" s="99">
        <v>1220</v>
      </c>
      <c r="J15" s="100"/>
      <c r="K15" s="120"/>
      <c r="L15" s="121"/>
      <c r="M15" s="89"/>
      <c r="N15" s="89">
        <v>100</v>
      </c>
      <c r="O15" s="100"/>
      <c r="P15" s="58" t="s">
        <v>42</v>
      </c>
      <c r="Q15" s="76"/>
    </row>
    <row r="16" s="59" customFormat="1" spans="2:17">
      <c r="B16" s="58">
        <v>11</v>
      </c>
      <c r="C16" s="58" t="s">
        <v>71</v>
      </c>
      <c r="D16" s="58" t="s">
        <v>68</v>
      </c>
      <c r="E16" s="58" t="s">
        <v>72</v>
      </c>
      <c r="F16" s="94" t="s">
        <v>70</v>
      </c>
      <c r="G16" s="77">
        <v>1</v>
      </c>
      <c r="H16" s="77" t="s">
        <v>41</v>
      </c>
      <c r="I16" s="99">
        <v>2600</v>
      </c>
      <c r="J16" s="100"/>
      <c r="K16" s="120"/>
      <c r="L16" s="121"/>
      <c r="M16" s="89"/>
      <c r="N16" s="89">
        <v>50</v>
      </c>
      <c r="O16" s="100"/>
      <c r="P16" s="58" t="s">
        <v>42</v>
      </c>
      <c r="Q16" s="76"/>
    </row>
    <row r="17" s="59" customFormat="1" spans="2:17">
      <c r="B17" s="58">
        <v>12</v>
      </c>
      <c r="C17" s="58" t="s">
        <v>73</v>
      </c>
      <c r="D17" s="58" t="s">
        <v>74</v>
      </c>
      <c r="E17" s="58">
        <v>9362</v>
      </c>
      <c r="F17" s="94" t="s">
        <v>75</v>
      </c>
      <c r="G17" s="77">
        <v>1</v>
      </c>
      <c r="H17" s="77" t="s">
        <v>41</v>
      </c>
      <c r="I17" s="99">
        <v>3650</v>
      </c>
      <c r="J17" s="100"/>
      <c r="K17" s="120"/>
      <c r="L17" s="121"/>
      <c r="M17" s="89"/>
      <c r="N17" s="89">
        <v>40</v>
      </c>
      <c r="O17" s="100"/>
      <c r="P17" s="58" t="s">
        <v>42</v>
      </c>
      <c r="Q17" s="76"/>
    </row>
    <row r="18" s="59" customFormat="1" spans="2:17">
      <c r="B18" s="58">
        <v>13</v>
      </c>
      <c r="C18" s="58" t="s">
        <v>51</v>
      </c>
      <c r="D18" s="58" t="s">
        <v>76</v>
      </c>
      <c r="E18" s="58" t="s">
        <v>77</v>
      </c>
      <c r="F18" s="94" t="s">
        <v>78</v>
      </c>
      <c r="G18" s="77">
        <v>1</v>
      </c>
      <c r="H18" s="77" t="s">
        <v>41</v>
      </c>
      <c r="I18" s="99">
        <v>2685</v>
      </c>
      <c r="J18" s="100"/>
      <c r="K18" s="120"/>
      <c r="L18" s="121"/>
      <c r="M18" s="89"/>
      <c r="N18" s="89">
        <v>30</v>
      </c>
      <c r="O18" s="100"/>
      <c r="P18" s="58" t="s">
        <v>42</v>
      </c>
      <c r="Q18" s="76"/>
    </row>
    <row r="19" s="59" customFormat="1" spans="2:17">
      <c r="B19" s="58">
        <v>14</v>
      </c>
      <c r="C19" s="58" t="s">
        <v>79</v>
      </c>
      <c r="D19" s="58" t="s">
        <v>68</v>
      </c>
      <c r="E19" s="58" t="s">
        <v>72</v>
      </c>
      <c r="F19" s="94" t="s">
        <v>80</v>
      </c>
      <c r="G19" s="77">
        <v>1</v>
      </c>
      <c r="H19" s="77" t="s">
        <v>41</v>
      </c>
      <c r="I19" s="99">
        <v>8350</v>
      </c>
      <c r="J19" s="100"/>
      <c r="K19" s="120"/>
      <c r="L19" s="121"/>
      <c r="M19" s="89"/>
      <c r="N19" s="89">
        <v>150</v>
      </c>
      <c r="O19" s="100"/>
      <c r="P19" s="58" t="s">
        <v>42</v>
      </c>
      <c r="Q19" s="76"/>
    </row>
    <row r="20" s="59" customFormat="1" spans="2:17">
      <c r="B20" s="58">
        <v>15</v>
      </c>
      <c r="C20" s="58" t="s">
        <v>51</v>
      </c>
      <c r="D20" s="58" t="s">
        <v>48</v>
      </c>
      <c r="E20" s="58" t="s">
        <v>81</v>
      </c>
      <c r="F20" s="94" t="s">
        <v>82</v>
      </c>
      <c r="G20" s="77">
        <v>1</v>
      </c>
      <c r="H20" s="77" t="s">
        <v>41</v>
      </c>
      <c r="I20" s="99">
        <v>19800</v>
      </c>
      <c r="J20" s="100"/>
      <c r="K20" s="120"/>
      <c r="L20" s="121"/>
      <c r="M20" s="89"/>
      <c r="N20" s="89">
        <v>200</v>
      </c>
      <c r="O20" s="100"/>
      <c r="P20" s="58" t="s">
        <v>42</v>
      </c>
      <c r="Q20" s="76"/>
    </row>
    <row r="21" s="59" customFormat="1" spans="2:17">
      <c r="B21" s="58">
        <v>16</v>
      </c>
      <c r="C21" s="58" t="s">
        <v>51</v>
      </c>
      <c r="D21" s="58" t="s">
        <v>48</v>
      </c>
      <c r="E21" s="58" t="s">
        <v>83</v>
      </c>
      <c r="F21" s="94" t="s">
        <v>84</v>
      </c>
      <c r="G21" s="77">
        <v>1</v>
      </c>
      <c r="H21" s="77" t="s">
        <v>41</v>
      </c>
      <c r="I21" s="99">
        <v>6350</v>
      </c>
      <c r="J21" s="100"/>
      <c r="K21" s="120"/>
      <c r="L21" s="121"/>
      <c r="M21" s="89"/>
      <c r="N21" s="89">
        <v>50</v>
      </c>
      <c r="O21" s="100"/>
      <c r="P21" s="58" t="s">
        <v>42</v>
      </c>
      <c r="Q21" s="76"/>
    </row>
    <row r="22" s="59" customFormat="1" spans="2:17">
      <c r="B22" s="58">
        <v>17</v>
      </c>
      <c r="C22" s="58" t="s">
        <v>85</v>
      </c>
      <c r="D22" s="58" t="s">
        <v>86</v>
      </c>
      <c r="E22" s="58" t="s">
        <v>87</v>
      </c>
      <c r="F22" s="94" t="s">
        <v>88</v>
      </c>
      <c r="G22" s="77">
        <v>1</v>
      </c>
      <c r="H22" s="77" t="s">
        <v>41</v>
      </c>
      <c r="I22" s="99">
        <v>7970</v>
      </c>
      <c r="J22" s="100"/>
      <c r="K22" s="120"/>
      <c r="L22" s="121"/>
      <c r="M22" s="89"/>
      <c r="N22" s="89">
        <v>40</v>
      </c>
      <c r="O22" s="100"/>
      <c r="P22" s="58" t="s">
        <v>42</v>
      </c>
      <c r="Q22" s="76"/>
    </row>
    <row r="23" s="59" customFormat="1" spans="2:17">
      <c r="B23" s="58">
        <v>18</v>
      </c>
      <c r="C23" s="58" t="s">
        <v>51</v>
      </c>
      <c r="D23" s="58" t="s">
        <v>38</v>
      </c>
      <c r="E23" s="58" t="s">
        <v>89</v>
      </c>
      <c r="F23" s="94" t="s">
        <v>70</v>
      </c>
      <c r="G23" s="77">
        <v>1</v>
      </c>
      <c r="H23" s="77" t="s">
        <v>41</v>
      </c>
      <c r="I23" s="99">
        <v>800</v>
      </c>
      <c r="J23" s="100"/>
      <c r="K23" s="120"/>
      <c r="L23" s="121"/>
      <c r="M23" s="89"/>
      <c r="N23" s="89">
        <v>20</v>
      </c>
      <c r="O23" s="100"/>
      <c r="P23" s="58" t="s">
        <v>42</v>
      </c>
      <c r="Q23" s="76"/>
    </row>
    <row r="24" s="59" customFormat="1" spans="2:17">
      <c r="B24" s="58">
        <v>19</v>
      </c>
      <c r="C24" s="58" t="s">
        <v>51</v>
      </c>
      <c r="D24" s="58" t="s">
        <v>86</v>
      </c>
      <c r="E24" s="58" t="s">
        <v>90</v>
      </c>
      <c r="F24" s="94" t="s">
        <v>91</v>
      </c>
      <c r="G24" s="77">
        <v>1</v>
      </c>
      <c r="H24" s="77" t="s">
        <v>41</v>
      </c>
      <c r="I24" s="99">
        <v>3350</v>
      </c>
      <c r="J24" s="100"/>
      <c r="K24" s="120"/>
      <c r="L24" s="121"/>
      <c r="M24" s="89"/>
      <c r="N24" s="89">
        <v>30</v>
      </c>
      <c r="O24" s="100"/>
      <c r="P24" s="58" t="s">
        <v>42</v>
      </c>
      <c r="Q24" s="76"/>
    </row>
    <row r="25" s="59" customFormat="1" spans="2:17">
      <c r="B25" s="58">
        <v>20</v>
      </c>
      <c r="C25" s="58" t="s">
        <v>62</v>
      </c>
      <c r="D25" s="58" t="s">
        <v>92</v>
      </c>
      <c r="E25" s="58" t="s">
        <v>93</v>
      </c>
      <c r="F25" s="94" t="s">
        <v>94</v>
      </c>
      <c r="G25" s="77">
        <v>1</v>
      </c>
      <c r="H25" s="77" t="s">
        <v>41</v>
      </c>
      <c r="I25" s="99">
        <v>1350</v>
      </c>
      <c r="J25" s="100"/>
      <c r="K25" s="120"/>
      <c r="L25" s="121"/>
      <c r="M25" s="89"/>
      <c r="N25" s="89">
        <v>30</v>
      </c>
      <c r="O25" s="100"/>
      <c r="P25" s="58" t="s">
        <v>42</v>
      </c>
      <c r="Q25" s="76"/>
    </row>
    <row r="26" s="59" customFormat="1" spans="2:17">
      <c r="B26" s="58">
        <v>21</v>
      </c>
      <c r="C26" s="58" t="s">
        <v>37</v>
      </c>
      <c r="D26" s="58" t="s">
        <v>38</v>
      </c>
      <c r="E26" s="58" t="s">
        <v>95</v>
      </c>
      <c r="F26" s="94" t="s">
        <v>91</v>
      </c>
      <c r="G26" s="77">
        <v>1</v>
      </c>
      <c r="H26" s="77" t="s">
        <v>41</v>
      </c>
      <c r="I26" s="99">
        <v>3900</v>
      </c>
      <c r="J26" s="100"/>
      <c r="K26" s="120"/>
      <c r="L26" s="121"/>
      <c r="M26" s="89"/>
      <c r="N26" s="89">
        <v>50</v>
      </c>
      <c r="O26" s="100"/>
      <c r="P26" s="58" t="s">
        <v>42</v>
      </c>
      <c r="Q26" s="76"/>
    </row>
    <row r="27" s="59" customFormat="1" spans="2:17">
      <c r="B27" s="58">
        <v>22</v>
      </c>
      <c r="C27" s="58" t="s">
        <v>37</v>
      </c>
      <c r="D27" s="58" t="s">
        <v>38</v>
      </c>
      <c r="E27" s="58" t="s">
        <v>96</v>
      </c>
      <c r="F27" s="94" t="s">
        <v>91</v>
      </c>
      <c r="G27" s="77">
        <v>1</v>
      </c>
      <c r="H27" s="77" t="s">
        <v>41</v>
      </c>
      <c r="I27" s="99">
        <v>3900</v>
      </c>
      <c r="J27" s="100"/>
      <c r="K27" s="120"/>
      <c r="L27" s="121"/>
      <c r="M27" s="89"/>
      <c r="N27" s="89">
        <v>50</v>
      </c>
      <c r="O27" s="100"/>
      <c r="P27" s="58" t="s">
        <v>42</v>
      </c>
      <c r="Q27" s="76"/>
    </row>
    <row r="28" s="59" customFormat="1" spans="2:17">
      <c r="B28" s="58">
        <v>23</v>
      </c>
      <c r="C28" s="58" t="s">
        <v>37</v>
      </c>
      <c r="D28" s="58" t="s">
        <v>97</v>
      </c>
      <c r="E28" s="58"/>
      <c r="F28" s="94" t="s">
        <v>98</v>
      </c>
      <c r="G28" s="77">
        <v>1</v>
      </c>
      <c r="H28" s="77" t="s">
        <v>41</v>
      </c>
      <c r="I28" s="99">
        <v>3242</v>
      </c>
      <c r="J28" s="100"/>
      <c r="K28" s="120"/>
      <c r="L28" s="121"/>
      <c r="M28" s="89"/>
      <c r="N28" s="89">
        <v>50</v>
      </c>
      <c r="O28" s="100"/>
      <c r="P28" s="58" t="s">
        <v>42</v>
      </c>
      <c r="Q28" s="76"/>
    </row>
    <row r="29" s="59" customFormat="1" spans="2:17">
      <c r="B29" s="58">
        <v>24</v>
      </c>
      <c r="C29" s="58" t="s">
        <v>37</v>
      </c>
      <c r="D29" s="58" t="s">
        <v>38</v>
      </c>
      <c r="E29" s="58" t="s">
        <v>99</v>
      </c>
      <c r="F29" s="94" t="s">
        <v>46</v>
      </c>
      <c r="G29" s="77">
        <v>1</v>
      </c>
      <c r="H29" s="77" t="s">
        <v>41</v>
      </c>
      <c r="I29" s="99">
        <v>4449</v>
      </c>
      <c r="J29" s="100"/>
      <c r="K29" s="120"/>
      <c r="L29" s="121"/>
      <c r="M29" s="89"/>
      <c r="N29" s="89">
        <v>50</v>
      </c>
      <c r="O29" s="100"/>
      <c r="P29" s="58" t="s">
        <v>42</v>
      </c>
      <c r="Q29" s="76"/>
    </row>
    <row r="30" s="59" customFormat="1" spans="2:17">
      <c r="B30" s="58">
        <v>25</v>
      </c>
      <c r="C30" s="58" t="s">
        <v>37</v>
      </c>
      <c r="D30" s="58" t="s">
        <v>97</v>
      </c>
      <c r="E30" s="58"/>
      <c r="F30" s="94" t="s">
        <v>44</v>
      </c>
      <c r="G30" s="77">
        <v>1</v>
      </c>
      <c r="H30" s="77" t="s">
        <v>41</v>
      </c>
      <c r="I30" s="99">
        <v>3400</v>
      </c>
      <c r="J30" s="100"/>
      <c r="K30" s="120"/>
      <c r="L30" s="121"/>
      <c r="M30" s="89"/>
      <c r="N30" s="89">
        <v>50</v>
      </c>
      <c r="O30" s="100"/>
      <c r="P30" s="58" t="s">
        <v>42</v>
      </c>
      <c r="Q30" s="76"/>
    </row>
    <row r="31" s="59" customFormat="1" spans="2:17">
      <c r="B31" s="58">
        <v>26</v>
      </c>
      <c r="C31" s="58" t="s">
        <v>100</v>
      </c>
      <c r="D31" s="58" t="s">
        <v>101</v>
      </c>
      <c r="E31" s="58" t="s">
        <v>102</v>
      </c>
      <c r="F31" s="94" t="s">
        <v>103</v>
      </c>
      <c r="G31" s="77">
        <v>1</v>
      </c>
      <c r="H31" s="77" t="s">
        <v>41</v>
      </c>
      <c r="I31" s="99">
        <v>95000</v>
      </c>
      <c r="J31" s="100"/>
      <c r="K31" s="120"/>
      <c r="L31" s="121"/>
      <c r="M31" s="89"/>
      <c r="N31" s="89">
        <v>100</v>
      </c>
      <c r="O31" s="100"/>
      <c r="P31" s="58" t="s">
        <v>42</v>
      </c>
      <c r="Q31" s="76"/>
    </row>
    <row r="32" s="59" customFormat="1" spans="2:17">
      <c r="B32" s="58">
        <v>27</v>
      </c>
      <c r="C32" s="58" t="s">
        <v>104</v>
      </c>
      <c r="D32" s="58" t="s">
        <v>105</v>
      </c>
      <c r="E32" s="58" t="s">
        <v>106</v>
      </c>
      <c r="F32" s="94" t="s">
        <v>107</v>
      </c>
      <c r="G32" s="77">
        <v>1</v>
      </c>
      <c r="H32" s="77" t="s">
        <v>41</v>
      </c>
      <c r="I32" s="99">
        <v>29500</v>
      </c>
      <c r="J32" s="100"/>
      <c r="K32" s="120"/>
      <c r="L32" s="121"/>
      <c r="M32" s="89"/>
      <c r="N32" s="89">
        <v>50</v>
      </c>
      <c r="O32" s="100"/>
      <c r="P32" s="58" t="s">
        <v>42</v>
      </c>
      <c r="Q32" s="76"/>
    </row>
    <row r="33" s="59" customFormat="1" spans="2:17">
      <c r="B33" s="58">
        <v>28</v>
      </c>
      <c r="C33" s="58" t="s">
        <v>104</v>
      </c>
      <c r="D33" s="58" t="s">
        <v>105</v>
      </c>
      <c r="E33" s="58" t="s">
        <v>106</v>
      </c>
      <c r="F33" s="94" t="s">
        <v>91</v>
      </c>
      <c r="G33" s="77">
        <v>1</v>
      </c>
      <c r="H33" s="77" t="s">
        <v>41</v>
      </c>
      <c r="I33" s="99">
        <v>37000</v>
      </c>
      <c r="J33" s="100"/>
      <c r="K33" s="120"/>
      <c r="L33" s="121"/>
      <c r="M33" s="89"/>
      <c r="N33" s="89">
        <v>50</v>
      </c>
      <c r="O33" s="100"/>
      <c r="P33" s="58" t="s">
        <v>42</v>
      </c>
      <c r="Q33" s="76"/>
    </row>
    <row r="34" s="59" customFormat="1" spans="2:17">
      <c r="B34" s="58">
        <v>29</v>
      </c>
      <c r="C34" s="58" t="s">
        <v>104</v>
      </c>
      <c r="D34" s="58" t="s">
        <v>108</v>
      </c>
      <c r="E34" s="58"/>
      <c r="F34" s="94" t="s">
        <v>109</v>
      </c>
      <c r="G34" s="77">
        <v>1</v>
      </c>
      <c r="H34" s="77" t="s">
        <v>41</v>
      </c>
      <c r="I34" s="99">
        <v>19600</v>
      </c>
      <c r="J34" s="100"/>
      <c r="K34" s="120"/>
      <c r="L34" s="121"/>
      <c r="M34" s="89"/>
      <c r="N34" s="89">
        <v>50</v>
      </c>
      <c r="O34" s="100"/>
      <c r="P34" s="58" t="s">
        <v>42</v>
      </c>
      <c r="Q34" s="76"/>
    </row>
    <row r="35" s="59" customFormat="1" spans="2:17">
      <c r="B35" s="58">
        <v>30</v>
      </c>
      <c r="C35" s="58" t="s">
        <v>110</v>
      </c>
      <c r="D35" s="58" t="s">
        <v>111</v>
      </c>
      <c r="E35" s="58" t="s">
        <v>72</v>
      </c>
      <c r="F35" s="94" t="s">
        <v>112</v>
      </c>
      <c r="G35" s="77">
        <v>1</v>
      </c>
      <c r="H35" s="77" t="s">
        <v>41</v>
      </c>
      <c r="I35" s="99">
        <v>800</v>
      </c>
      <c r="J35" s="100"/>
      <c r="K35" s="120"/>
      <c r="L35" s="121"/>
      <c r="M35" s="89"/>
      <c r="N35" s="89">
        <v>10</v>
      </c>
      <c r="O35" s="100"/>
      <c r="P35" s="58" t="s">
        <v>42</v>
      </c>
      <c r="Q35" s="76"/>
    </row>
    <row r="36" s="59" customFormat="1" spans="2:17">
      <c r="B36" s="58">
        <v>31</v>
      </c>
      <c r="C36" s="58" t="s">
        <v>110</v>
      </c>
      <c r="D36" s="58" t="s">
        <v>113</v>
      </c>
      <c r="E36" s="58" t="s">
        <v>72</v>
      </c>
      <c r="F36" s="94" t="s">
        <v>112</v>
      </c>
      <c r="G36" s="77">
        <v>1</v>
      </c>
      <c r="H36" s="77" t="s">
        <v>41</v>
      </c>
      <c r="I36" s="99">
        <v>800</v>
      </c>
      <c r="J36" s="100"/>
      <c r="K36" s="120"/>
      <c r="L36" s="121"/>
      <c r="M36" s="89"/>
      <c r="N36" s="89">
        <v>10</v>
      </c>
      <c r="O36" s="100"/>
      <c r="P36" s="58" t="s">
        <v>42</v>
      </c>
      <c r="Q36" s="76"/>
    </row>
    <row r="37" s="59" customFormat="1" spans="2:17">
      <c r="B37" s="58">
        <v>32</v>
      </c>
      <c r="C37" s="58" t="s">
        <v>110</v>
      </c>
      <c r="D37" s="58" t="s">
        <v>113</v>
      </c>
      <c r="E37" s="58" t="s">
        <v>72</v>
      </c>
      <c r="F37" s="94" t="s">
        <v>112</v>
      </c>
      <c r="G37" s="77">
        <v>1</v>
      </c>
      <c r="H37" s="77" t="s">
        <v>41</v>
      </c>
      <c r="I37" s="99">
        <v>780</v>
      </c>
      <c r="J37" s="100"/>
      <c r="K37" s="120"/>
      <c r="L37" s="121"/>
      <c r="M37" s="89"/>
      <c r="N37" s="89">
        <v>10</v>
      </c>
      <c r="O37" s="100"/>
      <c r="P37" s="58" t="s">
        <v>42</v>
      </c>
      <c r="Q37" s="76"/>
    </row>
    <row r="38" s="59" customFormat="1" spans="2:17">
      <c r="B38" s="58">
        <v>33</v>
      </c>
      <c r="C38" s="58" t="s">
        <v>110</v>
      </c>
      <c r="D38" s="58" t="s">
        <v>114</v>
      </c>
      <c r="E38" s="58" t="s">
        <v>72</v>
      </c>
      <c r="F38" s="94" t="s">
        <v>112</v>
      </c>
      <c r="G38" s="77">
        <v>1</v>
      </c>
      <c r="H38" s="77" t="s">
        <v>41</v>
      </c>
      <c r="I38" s="99">
        <v>780</v>
      </c>
      <c r="J38" s="100"/>
      <c r="K38" s="120"/>
      <c r="L38" s="121"/>
      <c r="M38" s="89"/>
      <c r="N38" s="89">
        <v>10</v>
      </c>
      <c r="O38" s="100"/>
      <c r="P38" s="58" t="s">
        <v>42</v>
      </c>
      <c r="Q38" s="76"/>
    </row>
    <row r="39" s="59" customFormat="1" spans="2:17">
      <c r="B39" s="58">
        <v>34</v>
      </c>
      <c r="C39" s="58" t="s">
        <v>110</v>
      </c>
      <c r="D39" s="58" t="s">
        <v>115</v>
      </c>
      <c r="E39" s="58" t="s">
        <v>72</v>
      </c>
      <c r="F39" s="94" t="s">
        <v>112</v>
      </c>
      <c r="G39" s="77">
        <v>1</v>
      </c>
      <c r="H39" s="77" t="s">
        <v>41</v>
      </c>
      <c r="I39" s="99">
        <v>780</v>
      </c>
      <c r="J39" s="100"/>
      <c r="K39" s="120"/>
      <c r="L39" s="121"/>
      <c r="M39" s="89"/>
      <c r="N39" s="89">
        <v>10</v>
      </c>
      <c r="O39" s="100"/>
      <c r="P39" s="58" t="s">
        <v>42</v>
      </c>
      <c r="Q39" s="76"/>
    </row>
    <row r="40" s="59" customFormat="1" spans="2:17">
      <c r="B40" s="58">
        <v>35</v>
      </c>
      <c r="C40" s="58" t="s">
        <v>110</v>
      </c>
      <c r="D40" s="58" t="s">
        <v>116</v>
      </c>
      <c r="E40" s="58" t="s">
        <v>72</v>
      </c>
      <c r="F40" s="94" t="s">
        <v>112</v>
      </c>
      <c r="G40" s="77">
        <v>1</v>
      </c>
      <c r="H40" s="77" t="s">
        <v>41</v>
      </c>
      <c r="I40" s="99">
        <v>780</v>
      </c>
      <c r="J40" s="100"/>
      <c r="K40" s="120"/>
      <c r="L40" s="121"/>
      <c r="M40" s="89"/>
      <c r="N40" s="89">
        <v>10</v>
      </c>
      <c r="O40" s="100"/>
      <c r="P40" s="58" t="s">
        <v>42</v>
      </c>
      <c r="Q40" s="76"/>
    </row>
    <row r="41" s="59" customFormat="1" spans="2:17">
      <c r="B41" s="58">
        <v>36</v>
      </c>
      <c r="C41" s="58" t="s">
        <v>110</v>
      </c>
      <c r="D41" s="58" t="s">
        <v>114</v>
      </c>
      <c r="E41" s="58" t="s">
        <v>72</v>
      </c>
      <c r="F41" s="94" t="s">
        <v>112</v>
      </c>
      <c r="G41" s="77">
        <v>1</v>
      </c>
      <c r="H41" s="77" t="s">
        <v>41</v>
      </c>
      <c r="I41" s="99">
        <v>780</v>
      </c>
      <c r="J41" s="100"/>
      <c r="K41" s="120"/>
      <c r="L41" s="121"/>
      <c r="M41" s="89"/>
      <c r="N41" s="89">
        <v>10</v>
      </c>
      <c r="O41" s="100"/>
      <c r="P41" s="58" t="s">
        <v>42</v>
      </c>
      <c r="Q41" s="76"/>
    </row>
    <row r="42" s="59" customFormat="1" spans="2:17">
      <c r="B42" s="58">
        <v>37</v>
      </c>
      <c r="C42" s="58" t="s">
        <v>110</v>
      </c>
      <c r="D42" s="58" t="s">
        <v>113</v>
      </c>
      <c r="E42" s="58" t="s">
        <v>72</v>
      </c>
      <c r="F42" s="94" t="s">
        <v>112</v>
      </c>
      <c r="G42" s="77">
        <v>1</v>
      </c>
      <c r="H42" s="77" t="s">
        <v>41</v>
      </c>
      <c r="I42" s="99">
        <v>780</v>
      </c>
      <c r="J42" s="100"/>
      <c r="K42" s="120"/>
      <c r="L42" s="121"/>
      <c r="M42" s="89"/>
      <c r="N42" s="89">
        <v>10</v>
      </c>
      <c r="O42" s="100"/>
      <c r="P42" s="58" t="s">
        <v>42</v>
      </c>
      <c r="Q42" s="76"/>
    </row>
    <row r="43" s="59" customFormat="1" spans="2:17">
      <c r="B43" s="58">
        <v>38</v>
      </c>
      <c r="C43" s="58" t="s">
        <v>110</v>
      </c>
      <c r="D43" s="58" t="s">
        <v>113</v>
      </c>
      <c r="E43" s="58" t="s">
        <v>72</v>
      </c>
      <c r="F43" s="94" t="s">
        <v>112</v>
      </c>
      <c r="G43" s="77">
        <v>1</v>
      </c>
      <c r="H43" s="77" t="s">
        <v>41</v>
      </c>
      <c r="I43" s="99">
        <v>780</v>
      </c>
      <c r="J43" s="100"/>
      <c r="K43" s="120"/>
      <c r="L43" s="121"/>
      <c r="M43" s="89"/>
      <c r="N43" s="89">
        <v>10</v>
      </c>
      <c r="O43" s="100"/>
      <c r="P43" s="58" t="s">
        <v>42</v>
      </c>
      <c r="Q43" s="76"/>
    </row>
    <row r="44" s="59" customFormat="1" spans="2:17">
      <c r="B44" s="58">
        <v>39</v>
      </c>
      <c r="C44" s="58" t="s">
        <v>110</v>
      </c>
      <c r="D44" s="58" t="s">
        <v>117</v>
      </c>
      <c r="E44" s="58" t="s">
        <v>72</v>
      </c>
      <c r="F44" s="94" t="s">
        <v>112</v>
      </c>
      <c r="G44" s="77">
        <v>1</v>
      </c>
      <c r="H44" s="77" t="s">
        <v>41</v>
      </c>
      <c r="I44" s="99">
        <v>780</v>
      </c>
      <c r="J44" s="100"/>
      <c r="K44" s="120"/>
      <c r="L44" s="121"/>
      <c r="M44" s="89"/>
      <c r="N44" s="89">
        <v>10</v>
      </c>
      <c r="O44" s="100"/>
      <c r="P44" s="58" t="s">
        <v>42</v>
      </c>
      <c r="Q44" s="76"/>
    </row>
    <row r="45" s="59" customFormat="1" spans="2:17">
      <c r="B45" s="58">
        <v>40</v>
      </c>
      <c r="C45" s="58" t="s">
        <v>110</v>
      </c>
      <c r="D45" s="58" t="s">
        <v>118</v>
      </c>
      <c r="E45" s="58" t="s">
        <v>72</v>
      </c>
      <c r="F45" s="94" t="s">
        <v>112</v>
      </c>
      <c r="G45" s="77">
        <v>1</v>
      </c>
      <c r="H45" s="77" t="s">
        <v>41</v>
      </c>
      <c r="I45" s="99">
        <v>780</v>
      </c>
      <c r="J45" s="100"/>
      <c r="K45" s="120"/>
      <c r="L45" s="121"/>
      <c r="M45" s="89"/>
      <c r="N45" s="89">
        <v>10</v>
      </c>
      <c r="O45" s="100"/>
      <c r="P45" s="58" t="s">
        <v>42</v>
      </c>
      <c r="Q45" s="76"/>
    </row>
    <row r="46" s="59" customFormat="1" spans="2:17">
      <c r="B46" s="58">
        <v>41</v>
      </c>
      <c r="C46" s="58" t="s">
        <v>110</v>
      </c>
      <c r="D46" s="58" t="s">
        <v>119</v>
      </c>
      <c r="E46" s="58" t="s">
        <v>72</v>
      </c>
      <c r="F46" s="94" t="s">
        <v>112</v>
      </c>
      <c r="G46" s="77">
        <v>1</v>
      </c>
      <c r="H46" s="77" t="s">
        <v>41</v>
      </c>
      <c r="I46" s="99">
        <v>780</v>
      </c>
      <c r="J46" s="100"/>
      <c r="K46" s="120"/>
      <c r="L46" s="121"/>
      <c r="M46" s="89"/>
      <c r="N46" s="89">
        <v>10</v>
      </c>
      <c r="O46" s="100"/>
      <c r="P46" s="58" t="s">
        <v>42</v>
      </c>
      <c r="Q46" s="76"/>
    </row>
    <row r="47" s="59" customFormat="1" spans="2:17">
      <c r="B47" s="58">
        <v>42</v>
      </c>
      <c r="C47" s="58" t="s">
        <v>110</v>
      </c>
      <c r="D47" s="58" t="s">
        <v>116</v>
      </c>
      <c r="E47" s="58" t="s">
        <v>72</v>
      </c>
      <c r="F47" s="94" t="s">
        <v>112</v>
      </c>
      <c r="G47" s="77">
        <v>1</v>
      </c>
      <c r="H47" s="77" t="s">
        <v>41</v>
      </c>
      <c r="I47" s="99">
        <v>780</v>
      </c>
      <c r="J47" s="100"/>
      <c r="K47" s="120"/>
      <c r="L47" s="121"/>
      <c r="M47" s="89"/>
      <c r="N47" s="89">
        <v>10</v>
      </c>
      <c r="O47" s="100"/>
      <c r="P47" s="58" t="s">
        <v>42</v>
      </c>
      <c r="Q47" s="76"/>
    </row>
    <row r="48" s="59" customFormat="1" spans="2:17">
      <c r="B48" s="58">
        <v>43</v>
      </c>
      <c r="C48" s="58" t="s">
        <v>110</v>
      </c>
      <c r="D48" s="58" t="s">
        <v>116</v>
      </c>
      <c r="E48" s="58" t="s">
        <v>72</v>
      </c>
      <c r="F48" s="94" t="s">
        <v>112</v>
      </c>
      <c r="G48" s="77">
        <v>1</v>
      </c>
      <c r="H48" s="77" t="s">
        <v>41</v>
      </c>
      <c r="I48" s="99">
        <v>780</v>
      </c>
      <c r="J48" s="100"/>
      <c r="K48" s="120"/>
      <c r="L48" s="121"/>
      <c r="M48" s="89"/>
      <c r="N48" s="89">
        <v>10</v>
      </c>
      <c r="O48" s="100"/>
      <c r="P48" s="58" t="s">
        <v>42</v>
      </c>
      <c r="Q48" s="76"/>
    </row>
    <row r="49" s="59" customFormat="1" spans="2:17">
      <c r="B49" s="58">
        <v>44</v>
      </c>
      <c r="C49" s="58" t="s">
        <v>110</v>
      </c>
      <c r="D49" s="58" t="s">
        <v>113</v>
      </c>
      <c r="E49" s="58" t="s">
        <v>72</v>
      </c>
      <c r="F49" s="94" t="s">
        <v>112</v>
      </c>
      <c r="G49" s="77">
        <v>1</v>
      </c>
      <c r="H49" s="77" t="s">
        <v>41</v>
      </c>
      <c r="I49" s="99">
        <v>780</v>
      </c>
      <c r="J49" s="100"/>
      <c r="K49" s="120"/>
      <c r="L49" s="121"/>
      <c r="M49" s="89"/>
      <c r="N49" s="89">
        <v>10</v>
      </c>
      <c r="O49" s="100"/>
      <c r="P49" s="58" t="s">
        <v>42</v>
      </c>
      <c r="Q49" s="76"/>
    </row>
    <row r="50" s="59" customFormat="1" spans="2:17">
      <c r="B50" s="58">
        <v>45</v>
      </c>
      <c r="C50" s="58" t="s">
        <v>51</v>
      </c>
      <c r="D50" s="58" t="s">
        <v>86</v>
      </c>
      <c r="E50" s="58" t="s">
        <v>120</v>
      </c>
      <c r="F50" s="94" t="s">
        <v>121</v>
      </c>
      <c r="G50" s="77">
        <v>1</v>
      </c>
      <c r="H50" s="77" t="s">
        <v>41</v>
      </c>
      <c r="I50" s="99">
        <v>3000</v>
      </c>
      <c r="J50" s="100"/>
      <c r="K50" s="120"/>
      <c r="L50" s="121"/>
      <c r="M50" s="89"/>
      <c r="N50" s="89">
        <v>50</v>
      </c>
      <c r="O50" s="100"/>
      <c r="P50" s="58" t="s">
        <v>42</v>
      </c>
      <c r="Q50" s="76"/>
    </row>
    <row r="51" s="59" customFormat="1" spans="2:17">
      <c r="B51" s="58">
        <v>46</v>
      </c>
      <c r="C51" s="58" t="s">
        <v>122</v>
      </c>
      <c r="D51" s="58" t="s">
        <v>59</v>
      </c>
      <c r="E51" s="58" t="s">
        <v>60</v>
      </c>
      <c r="F51" s="94" t="s">
        <v>61</v>
      </c>
      <c r="G51" s="77">
        <v>1</v>
      </c>
      <c r="H51" s="77" t="s">
        <v>41</v>
      </c>
      <c r="I51" s="99">
        <v>10900</v>
      </c>
      <c r="J51" s="100"/>
      <c r="K51" s="120"/>
      <c r="L51" s="121"/>
      <c r="M51" s="89"/>
      <c r="N51" s="89">
        <v>300</v>
      </c>
      <c r="O51" s="100"/>
      <c r="P51" s="58" t="s">
        <v>42</v>
      </c>
      <c r="Q51" s="76"/>
    </row>
    <row r="52" s="59" customFormat="1" spans="2:17">
      <c r="B52" s="58">
        <v>47</v>
      </c>
      <c r="C52" s="58" t="s">
        <v>123</v>
      </c>
      <c r="D52" s="58" t="s">
        <v>124</v>
      </c>
      <c r="E52" s="58" t="s">
        <v>125</v>
      </c>
      <c r="F52" s="94" t="s">
        <v>126</v>
      </c>
      <c r="G52" s="77">
        <v>1</v>
      </c>
      <c r="H52" s="77" t="s">
        <v>41</v>
      </c>
      <c r="I52" s="99">
        <v>12660</v>
      </c>
      <c r="J52" s="100"/>
      <c r="K52" s="120"/>
      <c r="L52" s="121"/>
      <c r="M52" s="89"/>
      <c r="N52" s="89">
        <v>60</v>
      </c>
      <c r="O52" s="100"/>
      <c r="P52" s="58" t="s">
        <v>42</v>
      </c>
      <c r="Q52" s="76"/>
    </row>
    <row r="53" s="59" customFormat="1" spans="2:17">
      <c r="B53" s="58">
        <v>48</v>
      </c>
      <c r="C53" s="58" t="s">
        <v>127</v>
      </c>
      <c r="D53" s="58" t="s">
        <v>128</v>
      </c>
      <c r="E53" s="58" t="s">
        <v>72</v>
      </c>
      <c r="F53" s="94" t="s">
        <v>129</v>
      </c>
      <c r="G53" s="77">
        <v>1</v>
      </c>
      <c r="H53" s="77" t="s">
        <v>41</v>
      </c>
      <c r="I53" s="99">
        <v>5980</v>
      </c>
      <c r="J53" s="100"/>
      <c r="K53" s="120"/>
      <c r="L53" s="121"/>
      <c r="M53" s="89"/>
      <c r="N53" s="89">
        <v>50</v>
      </c>
      <c r="O53" s="100"/>
      <c r="P53" s="58" t="s">
        <v>42</v>
      </c>
      <c r="Q53" s="76"/>
    </row>
    <row r="54" s="59" customFormat="1" spans="2:17">
      <c r="B54" s="58">
        <v>49</v>
      </c>
      <c r="C54" s="58" t="s">
        <v>130</v>
      </c>
      <c r="D54" s="58" t="s">
        <v>128</v>
      </c>
      <c r="E54" s="58" t="s">
        <v>131</v>
      </c>
      <c r="F54" s="94" t="s">
        <v>132</v>
      </c>
      <c r="G54" s="77">
        <v>1</v>
      </c>
      <c r="H54" s="77" t="s">
        <v>41</v>
      </c>
      <c r="I54" s="99">
        <v>176</v>
      </c>
      <c r="J54" s="100"/>
      <c r="K54" s="120"/>
      <c r="L54" s="121"/>
      <c r="M54" s="89"/>
      <c r="N54" s="89">
        <v>10</v>
      </c>
      <c r="O54" s="100"/>
      <c r="P54" s="58" t="s">
        <v>42</v>
      </c>
      <c r="Q54" s="76"/>
    </row>
    <row r="55" s="59" customFormat="1" spans="2:17">
      <c r="B55" s="58">
        <v>50</v>
      </c>
      <c r="C55" s="58" t="s">
        <v>130</v>
      </c>
      <c r="D55" s="58" t="s">
        <v>128</v>
      </c>
      <c r="E55" s="58" t="s">
        <v>131</v>
      </c>
      <c r="F55" s="94" t="s">
        <v>132</v>
      </c>
      <c r="G55" s="77">
        <v>1</v>
      </c>
      <c r="H55" s="77" t="s">
        <v>41</v>
      </c>
      <c r="I55" s="99">
        <v>176</v>
      </c>
      <c r="J55" s="100"/>
      <c r="K55" s="120"/>
      <c r="L55" s="121"/>
      <c r="M55" s="89"/>
      <c r="N55" s="89">
        <v>10</v>
      </c>
      <c r="O55" s="100"/>
      <c r="P55" s="58" t="s">
        <v>42</v>
      </c>
      <c r="Q55" s="76"/>
    </row>
    <row r="56" s="59" customFormat="1" spans="2:17">
      <c r="B56" s="58">
        <v>51</v>
      </c>
      <c r="C56" s="58" t="s">
        <v>130</v>
      </c>
      <c r="D56" s="58" t="s">
        <v>128</v>
      </c>
      <c r="E56" s="58" t="s">
        <v>131</v>
      </c>
      <c r="F56" s="94" t="s">
        <v>132</v>
      </c>
      <c r="G56" s="77">
        <v>1</v>
      </c>
      <c r="H56" s="77" t="s">
        <v>41</v>
      </c>
      <c r="I56" s="99">
        <v>176</v>
      </c>
      <c r="J56" s="100"/>
      <c r="K56" s="120"/>
      <c r="L56" s="121"/>
      <c r="M56" s="89"/>
      <c r="N56" s="89">
        <v>10</v>
      </c>
      <c r="O56" s="100"/>
      <c r="P56" s="58" t="s">
        <v>42</v>
      </c>
      <c r="Q56" s="76"/>
    </row>
    <row r="57" s="59" customFormat="1" spans="2:17">
      <c r="B57" s="58">
        <v>52</v>
      </c>
      <c r="C57" s="58" t="s">
        <v>37</v>
      </c>
      <c r="D57" s="58" t="s">
        <v>97</v>
      </c>
      <c r="E57" s="58"/>
      <c r="F57" s="94" t="s">
        <v>133</v>
      </c>
      <c r="G57" s="77">
        <v>1</v>
      </c>
      <c r="H57" s="77" t="s">
        <v>41</v>
      </c>
      <c r="I57" s="99">
        <v>4680</v>
      </c>
      <c r="J57" s="100"/>
      <c r="K57" s="120"/>
      <c r="L57" s="121"/>
      <c r="M57" s="89"/>
      <c r="N57" s="89">
        <v>40</v>
      </c>
      <c r="O57" s="100"/>
      <c r="P57" s="58" t="s">
        <v>42</v>
      </c>
      <c r="Q57" s="76"/>
    </row>
    <row r="58" s="59" customFormat="1" spans="2:17">
      <c r="B58" s="58">
        <v>53</v>
      </c>
      <c r="C58" s="58" t="s">
        <v>85</v>
      </c>
      <c r="D58" s="58" t="s">
        <v>124</v>
      </c>
      <c r="E58" s="58" t="s">
        <v>134</v>
      </c>
      <c r="F58" s="94" t="s">
        <v>135</v>
      </c>
      <c r="G58" s="77">
        <v>1</v>
      </c>
      <c r="H58" s="77" t="s">
        <v>41</v>
      </c>
      <c r="I58" s="99">
        <v>2200</v>
      </c>
      <c r="J58" s="100"/>
      <c r="K58" s="120"/>
      <c r="L58" s="121"/>
      <c r="M58" s="89"/>
      <c r="N58" s="89">
        <v>30</v>
      </c>
      <c r="O58" s="100"/>
      <c r="P58" s="58" t="s">
        <v>42</v>
      </c>
      <c r="Q58" s="76"/>
    </row>
    <row r="59" s="59" customFormat="1" spans="2:17">
      <c r="B59" s="58">
        <v>54</v>
      </c>
      <c r="C59" s="58" t="s">
        <v>136</v>
      </c>
      <c r="D59" s="58" t="s">
        <v>124</v>
      </c>
      <c r="E59" s="58" t="s">
        <v>137</v>
      </c>
      <c r="F59" s="94" t="s">
        <v>135</v>
      </c>
      <c r="G59" s="77">
        <v>1</v>
      </c>
      <c r="H59" s="77" t="s">
        <v>41</v>
      </c>
      <c r="I59" s="99">
        <v>4300</v>
      </c>
      <c r="J59" s="100"/>
      <c r="K59" s="120"/>
      <c r="L59" s="121"/>
      <c r="M59" s="89"/>
      <c r="N59" s="89">
        <v>30</v>
      </c>
      <c r="O59" s="100"/>
      <c r="P59" s="58" t="s">
        <v>42</v>
      </c>
      <c r="Q59" s="76"/>
    </row>
    <row r="60" s="59" customFormat="1" spans="2:17">
      <c r="B60" s="58">
        <v>55</v>
      </c>
      <c r="C60" s="58" t="s">
        <v>123</v>
      </c>
      <c r="D60" s="58" t="s">
        <v>138</v>
      </c>
      <c r="E60" s="58" t="s">
        <v>139</v>
      </c>
      <c r="F60" s="94" t="s">
        <v>88</v>
      </c>
      <c r="G60" s="77">
        <v>1</v>
      </c>
      <c r="H60" s="77" t="s">
        <v>41</v>
      </c>
      <c r="I60" s="99">
        <v>9800</v>
      </c>
      <c r="J60" s="100"/>
      <c r="K60" s="120"/>
      <c r="L60" s="121"/>
      <c r="M60" s="89"/>
      <c r="N60" s="89">
        <v>50</v>
      </c>
      <c r="O60" s="100"/>
      <c r="P60" s="58" t="s">
        <v>42</v>
      </c>
      <c r="Q60" s="76"/>
    </row>
    <row r="61" s="59" customFormat="1" spans="2:17">
      <c r="B61" s="58">
        <v>56</v>
      </c>
      <c r="C61" s="58" t="s">
        <v>123</v>
      </c>
      <c r="D61" s="58" t="s">
        <v>140</v>
      </c>
      <c r="E61" s="58" t="s">
        <v>141</v>
      </c>
      <c r="F61" s="94" t="s">
        <v>88</v>
      </c>
      <c r="G61" s="77">
        <v>1</v>
      </c>
      <c r="H61" s="77" t="s">
        <v>41</v>
      </c>
      <c r="I61" s="99">
        <v>9800</v>
      </c>
      <c r="J61" s="100"/>
      <c r="K61" s="120"/>
      <c r="L61" s="121"/>
      <c r="M61" s="89"/>
      <c r="N61" s="89">
        <v>50</v>
      </c>
      <c r="O61" s="100"/>
      <c r="P61" s="58" t="s">
        <v>42</v>
      </c>
      <c r="Q61" s="76"/>
    </row>
    <row r="62" s="59" customFormat="1" spans="2:17">
      <c r="B62" s="58">
        <v>57</v>
      </c>
      <c r="C62" s="58" t="s">
        <v>123</v>
      </c>
      <c r="D62" s="58" t="s">
        <v>38</v>
      </c>
      <c r="E62" s="58" t="s">
        <v>142</v>
      </c>
      <c r="F62" s="94" t="s">
        <v>88</v>
      </c>
      <c r="G62" s="77">
        <v>1</v>
      </c>
      <c r="H62" s="77" t="s">
        <v>41</v>
      </c>
      <c r="I62" s="99">
        <v>9800</v>
      </c>
      <c r="J62" s="100"/>
      <c r="K62" s="120"/>
      <c r="L62" s="121"/>
      <c r="M62" s="89"/>
      <c r="N62" s="89">
        <v>50</v>
      </c>
      <c r="O62" s="100"/>
      <c r="P62" s="58" t="s">
        <v>42</v>
      </c>
      <c r="Q62" s="76"/>
    </row>
    <row r="63" s="59" customFormat="1" spans="2:17">
      <c r="B63" s="58">
        <v>58</v>
      </c>
      <c r="C63" s="58" t="s">
        <v>123</v>
      </c>
      <c r="D63" s="58" t="s">
        <v>143</v>
      </c>
      <c r="E63" s="58" t="s">
        <v>144</v>
      </c>
      <c r="F63" s="94" t="s">
        <v>88</v>
      </c>
      <c r="G63" s="77">
        <v>1</v>
      </c>
      <c r="H63" s="77" t="s">
        <v>41</v>
      </c>
      <c r="I63" s="99">
        <v>9800</v>
      </c>
      <c r="J63" s="100"/>
      <c r="K63" s="120"/>
      <c r="L63" s="121"/>
      <c r="M63" s="89"/>
      <c r="N63" s="89">
        <v>50</v>
      </c>
      <c r="O63" s="100"/>
      <c r="P63" s="58" t="s">
        <v>42</v>
      </c>
      <c r="Q63" s="76"/>
    </row>
    <row r="64" s="59" customFormat="1" spans="2:17">
      <c r="B64" s="58">
        <v>59</v>
      </c>
      <c r="C64" s="58" t="s">
        <v>123</v>
      </c>
      <c r="D64" s="58" t="s">
        <v>145</v>
      </c>
      <c r="E64" s="58" t="s">
        <v>146</v>
      </c>
      <c r="F64" s="94" t="s">
        <v>88</v>
      </c>
      <c r="G64" s="77">
        <v>1</v>
      </c>
      <c r="H64" s="77" t="s">
        <v>41</v>
      </c>
      <c r="I64" s="99">
        <v>9800</v>
      </c>
      <c r="J64" s="100"/>
      <c r="K64" s="120"/>
      <c r="L64" s="121"/>
      <c r="M64" s="89"/>
      <c r="N64" s="89">
        <v>55</v>
      </c>
      <c r="O64" s="100"/>
      <c r="P64" s="58" t="s">
        <v>42</v>
      </c>
      <c r="Q64" s="76"/>
    </row>
    <row r="65" s="59" customFormat="1" spans="2:17">
      <c r="B65" s="58">
        <v>60</v>
      </c>
      <c r="C65" s="58" t="s">
        <v>123</v>
      </c>
      <c r="D65" s="58" t="s">
        <v>145</v>
      </c>
      <c r="E65" s="58" t="s">
        <v>147</v>
      </c>
      <c r="F65" s="94" t="s">
        <v>88</v>
      </c>
      <c r="G65" s="77">
        <v>1</v>
      </c>
      <c r="H65" s="77" t="s">
        <v>41</v>
      </c>
      <c r="I65" s="99">
        <v>12600</v>
      </c>
      <c r="J65" s="100"/>
      <c r="K65" s="120"/>
      <c r="L65" s="121"/>
      <c r="M65" s="89"/>
      <c r="N65" s="89">
        <v>55</v>
      </c>
      <c r="O65" s="100"/>
      <c r="P65" s="58" t="s">
        <v>42</v>
      </c>
      <c r="Q65" s="76"/>
    </row>
    <row r="66" s="59" customFormat="1" spans="2:17">
      <c r="B66" s="58">
        <v>61</v>
      </c>
      <c r="C66" s="58" t="s">
        <v>37</v>
      </c>
      <c r="D66" s="58" t="s">
        <v>97</v>
      </c>
      <c r="E66" s="58"/>
      <c r="F66" s="94" t="s">
        <v>88</v>
      </c>
      <c r="G66" s="77">
        <v>1</v>
      </c>
      <c r="H66" s="77" t="s">
        <v>41</v>
      </c>
      <c r="I66" s="99">
        <v>2950</v>
      </c>
      <c r="J66" s="100"/>
      <c r="K66" s="120"/>
      <c r="L66" s="121"/>
      <c r="M66" s="89"/>
      <c r="N66" s="89">
        <v>40</v>
      </c>
      <c r="O66" s="100"/>
      <c r="P66" s="58" t="s">
        <v>42</v>
      </c>
      <c r="Q66" s="76"/>
    </row>
    <row r="67" s="59" customFormat="1" ht="121.15" customHeight="1" spans="2:17">
      <c r="B67" s="58">
        <v>62</v>
      </c>
      <c r="C67" s="122" t="s">
        <v>148</v>
      </c>
      <c r="D67" s="58" t="s">
        <v>149</v>
      </c>
      <c r="E67" s="58" t="s">
        <v>72</v>
      </c>
      <c r="F67" s="94" t="s">
        <v>150</v>
      </c>
      <c r="G67" s="77">
        <v>1</v>
      </c>
      <c r="H67" s="77" t="s">
        <v>151</v>
      </c>
      <c r="I67" s="99">
        <v>371135</v>
      </c>
      <c r="J67" s="100"/>
      <c r="K67" s="120"/>
      <c r="L67" s="121"/>
      <c r="M67" s="89"/>
      <c r="N67" s="89">
        <v>740</v>
      </c>
      <c r="O67" s="100"/>
      <c r="P67" s="58" t="s">
        <v>42</v>
      </c>
      <c r="Q67" s="134" t="s">
        <v>152</v>
      </c>
    </row>
    <row r="68" s="59" customFormat="1" spans="2:17">
      <c r="B68" s="58">
        <v>63</v>
      </c>
      <c r="C68" s="58" t="s">
        <v>153</v>
      </c>
      <c r="D68" s="58" t="s">
        <v>97</v>
      </c>
      <c r="E68" s="58"/>
      <c r="F68" s="94" t="s">
        <v>154</v>
      </c>
      <c r="G68" s="77">
        <v>1</v>
      </c>
      <c r="H68" s="77" t="s">
        <v>41</v>
      </c>
      <c r="I68" s="99">
        <v>3700</v>
      </c>
      <c r="J68" s="100"/>
      <c r="K68" s="120"/>
      <c r="L68" s="121"/>
      <c r="M68" s="89"/>
      <c r="N68" s="89">
        <v>40</v>
      </c>
      <c r="O68" s="100"/>
      <c r="P68" s="58" t="s">
        <v>42</v>
      </c>
      <c r="Q68" s="76"/>
    </row>
    <row r="69" s="59" customFormat="1" spans="2:17">
      <c r="B69" s="58">
        <v>64</v>
      </c>
      <c r="C69" s="58" t="s">
        <v>37</v>
      </c>
      <c r="D69" s="58" t="s">
        <v>97</v>
      </c>
      <c r="E69" s="58"/>
      <c r="F69" s="94" t="s">
        <v>50</v>
      </c>
      <c r="G69" s="77">
        <v>1</v>
      </c>
      <c r="H69" s="77" t="s">
        <v>41</v>
      </c>
      <c r="I69" s="99">
        <v>6610</v>
      </c>
      <c r="J69" s="100"/>
      <c r="K69" s="120"/>
      <c r="L69" s="121"/>
      <c r="M69" s="89"/>
      <c r="N69" s="89">
        <v>40</v>
      </c>
      <c r="O69" s="100"/>
      <c r="P69" s="58" t="s">
        <v>42</v>
      </c>
      <c r="Q69" s="76"/>
    </row>
    <row r="70" s="59" customFormat="1" spans="2:17">
      <c r="B70" s="58">
        <v>65</v>
      </c>
      <c r="C70" s="58" t="s">
        <v>155</v>
      </c>
      <c r="D70" s="58" t="s">
        <v>156</v>
      </c>
      <c r="E70" s="58" t="s">
        <v>157</v>
      </c>
      <c r="F70" s="94" t="s">
        <v>50</v>
      </c>
      <c r="G70" s="77">
        <v>1</v>
      </c>
      <c r="H70" s="77" t="s">
        <v>41</v>
      </c>
      <c r="I70" s="99">
        <v>4200</v>
      </c>
      <c r="J70" s="100"/>
      <c r="K70" s="120"/>
      <c r="L70" s="121"/>
      <c r="M70" s="89"/>
      <c r="N70" s="89">
        <v>20</v>
      </c>
      <c r="O70" s="100"/>
      <c r="P70" s="58" t="s">
        <v>42</v>
      </c>
      <c r="Q70" s="76"/>
    </row>
    <row r="71" s="59" customFormat="1" spans="2:17">
      <c r="B71" s="58">
        <v>66</v>
      </c>
      <c r="C71" s="58" t="s">
        <v>158</v>
      </c>
      <c r="D71" s="58" t="s">
        <v>159</v>
      </c>
      <c r="E71" s="58" t="s">
        <v>160</v>
      </c>
      <c r="F71" s="94" t="s">
        <v>50</v>
      </c>
      <c r="G71" s="77">
        <v>1</v>
      </c>
      <c r="H71" s="77" t="s">
        <v>41</v>
      </c>
      <c r="I71" s="99">
        <v>360</v>
      </c>
      <c r="J71" s="100"/>
      <c r="K71" s="120"/>
      <c r="L71" s="121"/>
      <c r="M71" s="89"/>
      <c r="N71" s="89">
        <v>30</v>
      </c>
      <c r="O71" s="100"/>
      <c r="P71" s="58" t="s">
        <v>42</v>
      </c>
      <c r="Q71" s="76"/>
    </row>
    <row r="72" s="59" customFormat="1" spans="1:17">
      <c r="A72" s="59">
        <v>74</v>
      </c>
      <c r="B72" s="58">
        <v>67</v>
      </c>
      <c r="C72" s="58" t="s">
        <v>37</v>
      </c>
      <c r="D72" s="58" t="s">
        <v>161</v>
      </c>
      <c r="E72" s="58" t="s">
        <v>162</v>
      </c>
      <c r="F72" s="94" t="s">
        <v>163</v>
      </c>
      <c r="G72" s="77">
        <v>1</v>
      </c>
      <c r="H72" s="77" t="s">
        <v>41</v>
      </c>
      <c r="I72" s="99">
        <v>4770</v>
      </c>
      <c r="J72" s="100"/>
      <c r="K72" s="120"/>
      <c r="L72" s="121"/>
      <c r="M72" s="89">
        <v>50</v>
      </c>
      <c r="N72" s="89">
        <f t="shared" ref="N72:N92" si="0">M72*G72</f>
        <v>50</v>
      </c>
      <c r="O72" s="100"/>
      <c r="P72" s="58" t="s">
        <v>42</v>
      </c>
      <c r="Q72" s="76"/>
    </row>
    <row r="73" s="59" customFormat="1" spans="1:17">
      <c r="A73" s="59">
        <v>75</v>
      </c>
      <c r="B73" s="58">
        <v>68</v>
      </c>
      <c r="C73" s="58" t="s">
        <v>37</v>
      </c>
      <c r="D73" s="58" t="s">
        <v>161</v>
      </c>
      <c r="E73" s="58" t="s">
        <v>164</v>
      </c>
      <c r="F73" s="94" t="s">
        <v>163</v>
      </c>
      <c r="G73" s="77">
        <v>1</v>
      </c>
      <c r="H73" s="77" t="s">
        <v>41</v>
      </c>
      <c r="I73" s="99">
        <v>4770</v>
      </c>
      <c r="J73" s="100"/>
      <c r="K73" s="120"/>
      <c r="L73" s="121"/>
      <c r="M73" s="89">
        <v>60</v>
      </c>
      <c r="N73" s="89">
        <f t="shared" si="0"/>
        <v>60</v>
      </c>
      <c r="O73" s="100"/>
      <c r="P73" s="58" t="s">
        <v>42</v>
      </c>
      <c r="Q73" s="76"/>
    </row>
    <row r="74" s="59" customFormat="1" spans="1:17">
      <c r="A74" s="59">
        <v>76</v>
      </c>
      <c r="B74" s="58">
        <v>69</v>
      </c>
      <c r="C74" s="58" t="s">
        <v>51</v>
      </c>
      <c r="D74" s="58" t="s">
        <v>76</v>
      </c>
      <c r="E74" s="58" t="s">
        <v>77</v>
      </c>
      <c r="F74" s="94" t="s">
        <v>165</v>
      </c>
      <c r="G74" s="77">
        <v>1</v>
      </c>
      <c r="H74" s="77" t="s">
        <v>41</v>
      </c>
      <c r="I74" s="99">
        <v>3000</v>
      </c>
      <c r="J74" s="100"/>
      <c r="K74" s="120"/>
      <c r="L74" s="121"/>
      <c r="M74" s="89">
        <v>20</v>
      </c>
      <c r="N74" s="89">
        <f t="shared" si="0"/>
        <v>20</v>
      </c>
      <c r="O74" s="100"/>
      <c r="P74" s="58" t="s">
        <v>42</v>
      </c>
      <c r="Q74" s="76"/>
    </row>
    <row r="75" s="59" customFormat="1" spans="1:17">
      <c r="A75" s="59">
        <v>77</v>
      </c>
      <c r="B75" s="58">
        <v>70</v>
      </c>
      <c r="C75" s="58" t="s">
        <v>166</v>
      </c>
      <c r="D75" s="58" t="s">
        <v>167</v>
      </c>
      <c r="E75" s="58"/>
      <c r="F75" s="94" t="s">
        <v>165</v>
      </c>
      <c r="G75" s="77">
        <v>1</v>
      </c>
      <c r="H75" s="77" t="s">
        <v>41</v>
      </c>
      <c r="I75" s="99">
        <v>3000</v>
      </c>
      <c r="J75" s="100"/>
      <c r="K75" s="120"/>
      <c r="L75" s="121"/>
      <c r="M75" s="89">
        <v>30</v>
      </c>
      <c r="N75" s="89">
        <f t="shared" si="0"/>
        <v>30</v>
      </c>
      <c r="O75" s="100"/>
      <c r="P75" s="58" t="s">
        <v>42</v>
      </c>
      <c r="Q75" s="76"/>
    </row>
    <row r="76" s="59" customFormat="1" spans="1:17">
      <c r="A76" s="59">
        <v>78</v>
      </c>
      <c r="B76" s="58">
        <v>71</v>
      </c>
      <c r="C76" s="58" t="s">
        <v>85</v>
      </c>
      <c r="D76" s="58" t="s">
        <v>168</v>
      </c>
      <c r="E76" s="58" t="s">
        <v>169</v>
      </c>
      <c r="F76" s="94" t="s">
        <v>170</v>
      </c>
      <c r="G76" s="77">
        <v>1</v>
      </c>
      <c r="H76" s="77" t="s">
        <v>41</v>
      </c>
      <c r="I76" s="99">
        <v>2726</v>
      </c>
      <c r="J76" s="100"/>
      <c r="K76" s="120"/>
      <c r="L76" s="121"/>
      <c r="M76" s="89">
        <v>30</v>
      </c>
      <c r="N76" s="89">
        <f t="shared" si="0"/>
        <v>30</v>
      </c>
      <c r="O76" s="100"/>
      <c r="P76" s="58" t="s">
        <v>42</v>
      </c>
      <c r="Q76" s="76"/>
    </row>
    <row r="77" s="59" customFormat="1" spans="1:17">
      <c r="A77" s="59">
        <v>79</v>
      </c>
      <c r="B77" s="58">
        <v>72</v>
      </c>
      <c r="C77" s="58" t="s">
        <v>171</v>
      </c>
      <c r="D77" s="58" t="s">
        <v>172</v>
      </c>
      <c r="E77" s="58" t="s">
        <v>173</v>
      </c>
      <c r="F77" s="94" t="s">
        <v>174</v>
      </c>
      <c r="G77" s="77">
        <v>1</v>
      </c>
      <c r="H77" s="77" t="s">
        <v>41</v>
      </c>
      <c r="I77" s="99">
        <v>3264</v>
      </c>
      <c r="J77" s="100"/>
      <c r="K77" s="120"/>
      <c r="L77" s="121"/>
      <c r="M77" s="89">
        <v>15</v>
      </c>
      <c r="N77" s="89">
        <f t="shared" si="0"/>
        <v>15</v>
      </c>
      <c r="O77" s="100"/>
      <c r="P77" s="58" t="s">
        <v>42</v>
      </c>
      <c r="Q77" s="76"/>
    </row>
    <row r="78" s="59" customFormat="1" spans="1:17">
      <c r="A78" s="59">
        <v>80</v>
      </c>
      <c r="B78" s="58">
        <v>73</v>
      </c>
      <c r="C78" s="58" t="s">
        <v>175</v>
      </c>
      <c r="D78" s="58" t="s">
        <v>128</v>
      </c>
      <c r="E78" s="58" t="s">
        <v>131</v>
      </c>
      <c r="F78" s="94" t="s">
        <v>112</v>
      </c>
      <c r="G78" s="77">
        <v>1</v>
      </c>
      <c r="H78" s="77" t="s">
        <v>41</v>
      </c>
      <c r="I78" s="99">
        <v>150</v>
      </c>
      <c r="J78" s="100"/>
      <c r="K78" s="120"/>
      <c r="L78" s="121"/>
      <c r="M78" s="89">
        <v>30</v>
      </c>
      <c r="N78" s="89">
        <f t="shared" si="0"/>
        <v>30</v>
      </c>
      <c r="O78" s="100"/>
      <c r="P78" s="58" t="s">
        <v>42</v>
      </c>
      <c r="Q78" s="76"/>
    </row>
    <row r="79" s="59" customFormat="1" spans="1:17">
      <c r="A79" s="59">
        <v>84</v>
      </c>
      <c r="B79" s="58">
        <v>74</v>
      </c>
      <c r="C79" s="58" t="s">
        <v>175</v>
      </c>
      <c r="D79" s="58" t="s">
        <v>128</v>
      </c>
      <c r="E79" s="58" t="s">
        <v>131</v>
      </c>
      <c r="F79" s="94" t="s">
        <v>112</v>
      </c>
      <c r="G79" s="77">
        <v>1</v>
      </c>
      <c r="H79" s="77" t="s">
        <v>41</v>
      </c>
      <c r="I79" s="99">
        <v>150</v>
      </c>
      <c r="J79" s="100"/>
      <c r="K79" s="120"/>
      <c r="L79" s="121"/>
      <c r="M79" s="89">
        <v>30</v>
      </c>
      <c r="N79" s="89">
        <f t="shared" si="0"/>
        <v>30</v>
      </c>
      <c r="O79" s="100"/>
      <c r="P79" s="58" t="s">
        <v>42</v>
      </c>
      <c r="Q79" s="76"/>
    </row>
    <row r="80" s="59" customFormat="1" spans="1:17">
      <c r="A80" s="59">
        <v>85</v>
      </c>
      <c r="B80" s="58">
        <v>75</v>
      </c>
      <c r="C80" s="58" t="s">
        <v>175</v>
      </c>
      <c r="D80" s="58" t="s">
        <v>128</v>
      </c>
      <c r="E80" s="58" t="s">
        <v>131</v>
      </c>
      <c r="F80" s="94" t="s">
        <v>112</v>
      </c>
      <c r="G80" s="77">
        <v>1</v>
      </c>
      <c r="H80" s="77" t="s">
        <v>41</v>
      </c>
      <c r="I80" s="99">
        <v>150</v>
      </c>
      <c r="J80" s="100"/>
      <c r="K80" s="120"/>
      <c r="L80" s="121"/>
      <c r="M80" s="89">
        <v>30</v>
      </c>
      <c r="N80" s="89">
        <f t="shared" si="0"/>
        <v>30</v>
      </c>
      <c r="O80" s="100"/>
      <c r="P80" s="58" t="s">
        <v>42</v>
      </c>
      <c r="Q80" s="76"/>
    </row>
    <row r="81" s="59" customFormat="1" spans="1:17">
      <c r="A81" s="59">
        <v>86</v>
      </c>
      <c r="B81" s="58">
        <v>76</v>
      </c>
      <c r="C81" s="58" t="s">
        <v>175</v>
      </c>
      <c r="D81" s="58" t="s">
        <v>128</v>
      </c>
      <c r="E81" s="58" t="s">
        <v>131</v>
      </c>
      <c r="F81" s="94" t="s">
        <v>112</v>
      </c>
      <c r="G81" s="77">
        <v>1</v>
      </c>
      <c r="H81" s="77" t="s">
        <v>41</v>
      </c>
      <c r="I81" s="99">
        <v>150</v>
      </c>
      <c r="J81" s="100"/>
      <c r="K81" s="120"/>
      <c r="L81" s="121"/>
      <c r="M81" s="89">
        <v>15</v>
      </c>
      <c r="N81" s="89">
        <f t="shared" si="0"/>
        <v>15</v>
      </c>
      <c r="O81" s="100"/>
      <c r="P81" s="58" t="s">
        <v>42</v>
      </c>
      <c r="Q81" s="76"/>
    </row>
    <row r="82" s="59" customFormat="1" spans="1:17">
      <c r="A82" s="59">
        <v>87</v>
      </c>
      <c r="B82" s="58">
        <v>77</v>
      </c>
      <c r="C82" s="58" t="s">
        <v>136</v>
      </c>
      <c r="D82" s="58" t="s">
        <v>124</v>
      </c>
      <c r="E82" s="58" t="s">
        <v>72</v>
      </c>
      <c r="F82" s="94" t="s">
        <v>176</v>
      </c>
      <c r="G82" s="77">
        <v>1</v>
      </c>
      <c r="H82" s="77" t="s">
        <v>41</v>
      </c>
      <c r="I82" s="99">
        <v>140000</v>
      </c>
      <c r="J82" s="100"/>
      <c r="K82" s="120"/>
      <c r="L82" s="121"/>
      <c r="M82" s="89">
        <v>15</v>
      </c>
      <c r="N82" s="89">
        <v>1500</v>
      </c>
      <c r="O82" s="100"/>
      <c r="P82" s="58" t="s">
        <v>42</v>
      </c>
      <c r="Q82" s="76"/>
    </row>
    <row r="83" s="59" customFormat="1" spans="1:17">
      <c r="A83" s="59">
        <v>88</v>
      </c>
      <c r="B83" s="58">
        <v>78</v>
      </c>
      <c r="C83" s="58" t="s">
        <v>177</v>
      </c>
      <c r="D83" s="58" t="s">
        <v>178</v>
      </c>
      <c r="E83" s="58" t="s">
        <v>179</v>
      </c>
      <c r="F83" s="94" t="s">
        <v>180</v>
      </c>
      <c r="G83" s="77">
        <v>1</v>
      </c>
      <c r="H83" s="77" t="s">
        <v>41</v>
      </c>
      <c r="I83" s="99">
        <v>45000</v>
      </c>
      <c r="J83" s="100"/>
      <c r="K83" s="120"/>
      <c r="L83" s="121"/>
      <c r="M83" s="89">
        <v>15</v>
      </c>
      <c r="N83" s="89">
        <v>50</v>
      </c>
      <c r="O83" s="100"/>
      <c r="P83" s="58" t="s">
        <v>42</v>
      </c>
      <c r="Q83" s="76"/>
    </row>
    <row r="84" s="59" customFormat="1" spans="1:17">
      <c r="A84" s="59">
        <v>89</v>
      </c>
      <c r="B84" s="58">
        <v>79</v>
      </c>
      <c r="C84" s="58" t="s">
        <v>181</v>
      </c>
      <c r="D84" s="58" t="s">
        <v>38</v>
      </c>
      <c r="E84" s="58" t="s">
        <v>182</v>
      </c>
      <c r="F84" s="94" t="s">
        <v>176</v>
      </c>
      <c r="G84" s="77">
        <v>1</v>
      </c>
      <c r="H84" s="77" t="s">
        <v>41</v>
      </c>
      <c r="I84" s="99">
        <v>50000</v>
      </c>
      <c r="J84" s="100"/>
      <c r="K84" s="120"/>
      <c r="L84" s="121"/>
      <c r="M84" s="89">
        <v>15</v>
      </c>
      <c r="N84" s="89">
        <v>50</v>
      </c>
      <c r="O84" s="100"/>
      <c r="P84" s="58" t="s">
        <v>42</v>
      </c>
      <c r="Q84" s="76"/>
    </row>
    <row r="85" s="59" customFormat="1" spans="1:17">
      <c r="A85" s="59">
        <v>90</v>
      </c>
      <c r="B85" s="58">
        <v>80</v>
      </c>
      <c r="C85" s="58" t="s">
        <v>85</v>
      </c>
      <c r="D85" s="58" t="s">
        <v>183</v>
      </c>
      <c r="E85" s="58">
        <v>7000</v>
      </c>
      <c r="F85" s="94" t="s">
        <v>184</v>
      </c>
      <c r="G85" s="77">
        <v>1</v>
      </c>
      <c r="H85" s="77" t="s">
        <v>41</v>
      </c>
      <c r="I85" s="99">
        <v>6000</v>
      </c>
      <c r="J85" s="100"/>
      <c r="K85" s="120"/>
      <c r="L85" s="121"/>
      <c r="M85" s="89">
        <v>20</v>
      </c>
      <c r="N85" s="89">
        <f t="shared" si="0"/>
        <v>20</v>
      </c>
      <c r="O85" s="100"/>
      <c r="P85" s="58" t="s">
        <v>42</v>
      </c>
      <c r="Q85" s="76"/>
    </row>
    <row r="86" s="59" customFormat="1" spans="1:17">
      <c r="A86" s="59">
        <v>110</v>
      </c>
      <c r="B86" s="58">
        <v>81</v>
      </c>
      <c r="C86" s="58" t="s">
        <v>185</v>
      </c>
      <c r="D86" s="58" t="s">
        <v>97</v>
      </c>
      <c r="E86" s="58"/>
      <c r="F86" s="94" t="s">
        <v>180</v>
      </c>
      <c r="G86" s="77">
        <v>1</v>
      </c>
      <c r="H86" s="77" t="s">
        <v>41</v>
      </c>
      <c r="I86" s="99">
        <v>12000</v>
      </c>
      <c r="J86" s="100"/>
      <c r="K86" s="120"/>
      <c r="L86" s="121"/>
      <c r="M86" s="89">
        <v>80</v>
      </c>
      <c r="N86" s="89">
        <v>50</v>
      </c>
      <c r="O86" s="100"/>
      <c r="P86" s="58" t="s">
        <v>42</v>
      </c>
      <c r="Q86" s="76"/>
    </row>
    <row r="87" s="59" customFormat="1" spans="1:17">
      <c r="A87" s="59">
        <v>111</v>
      </c>
      <c r="B87" s="58">
        <v>82</v>
      </c>
      <c r="C87" s="58" t="s">
        <v>186</v>
      </c>
      <c r="D87" s="58" t="s">
        <v>97</v>
      </c>
      <c r="E87" s="58"/>
      <c r="F87" s="94" t="s">
        <v>176</v>
      </c>
      <c r="G87" s="77">
        <v>1</v>
      </c>
      <c r="H87" s="77" t="s">
        <v>41</v>
      </c>
      <c r="I87" s="99">
        <v>13000</v>
      </c>
      <c r="J87" s="100"/>
      <c r="K87" s="120"/>
      <c r="L87" s="121"/>
      <c r="M87" s="89">
        <v>30</v>
      </c>
      <c r="N87" s="89">
        <f t="shared" si="0"/>
        <v>30</v>
      </c>
      <c r="O87" s="100"/>
      <c r="P87" s="58" t="s">
        <v>42</v>
      </c>
      <c r="Q87" s="76"/>
    </row>
    <row r="88" s="59" customFormat="1" spans="1:17">
      <c r="A88" s="59">
        <v>114</v>
      </c>
      <c r="B88" s="58">
        <v>83</v>
      </c>
      <c r="C88" s="58" t="s">
        <v>186</v>
      </c>
      <c r="D88" s="58" t="s">
        <v>97</v>
      </c>
      <c r="E88" s="58"/>
      <c r="F88" s="94" t="s">
        <v>176</v>
      </c>
      <c r="G88" s="77">
        <v>1</v>
      </c>
      <c r="H88" s="77" t="s">
        <v>41</v>
      </c>
      <c r="I88" s="99">
        <v>13000</v>
      </c>
      <c r="J88" s="100"/>
      <c r="K88" s="120"/>
      <c r="L88" s="121"/>
      <c r="M88" s="89">
        <v>30</v>
      </c>
      <c r="N88" s="89">
        <f t="shared" si="0"/>
        <v>30</v>
      </c>
      <c r="O88" s="100"/>
      <c r="P88" s="58" t="s">
        <v>42</v>
      </c>
      <c r="Q88" s="76"/>
    </row>
    <row r="89" s="59" customFormat="1" spans="1:17">
      <c r="A89" s="59">
        <v>115</v>
      </c>
      <c r="B89" s="58">
        <v>84</v>
      </c>
      <c r="C89" s="58" t="s">
        <v>187</v>
      </c>
      <c r="D89" s="58" t="s">
        <v>97</v>
      </c>
      <c r="E89" s="58"/>
      <c r="F89" s="94" t="s">
        <v>184</v>
      </c>
      <c r="G89" s="77">
        <v>1</v>
      </c>
      <c r="H89" s="77" t="s">
        <v>41</v>
      </c>
      <c r="I89" s="99">
        <v>15000</v>
      </c>
      <c r="J89" s="100"/>
      <c r="K89" s="120"/>
      <c r="L89" s="121"/>
      <c r="M89" s="89">
        <v>50</v>
      </c>
      <c r="N89" s="89">
        <f t="shared" si="0"/>
        <v>50</v>
      </c>
      <c r="O89" s="100"/>
      <c r="P89" s="58" t="s">
        <v>42</v>
      </c>
      <c r="Q89" s="76"/>
    </row>
    <row r="90" s="59" customFormat="1" spans="1:17">
      <c r="A90" s="59">
        <v>116</v>
      </c>
      <c r="B90" s="58">
        <v>85</v>
      </c>
      <c r="C90" s="58" t="s">
        <v>187</v>
      </c>
      <c r="D90" s="58" t="s">
        <v>97</v>
      </c>
      <c r="E90" s="58"/>
      <c r="F90" s="94" t="s">
        <v>184</v>
      </c>
      <c r="G90" s="77">
        <v>1</v>
      </c>
      <c r="H90" s="77" t="s">
        <v>41</v>
      </c>
      <c r="I90" s="99">
        <v>15000</v>
      </c>
      <c r="J90" s="100"/>
      <c r="K90" s="120"/>
      <c r="L90" s="121"/>
      <c r="M90" s="89">
        <v>50</v>
      </c>
      <c r="N90" s="89">
        <f t="shared" si="0"/>
        <v>50</v>
      </c>
      <c r="O90" s="100"/>
      <c r="P90" s="58" t="s">
        <v>42</v>
      </c>
      <c r="Q90" s="76"/>
    </row>
    <row r="91" s="59" customFormat="1" spans="1:17">
      <c r="A91" s="59">
        <v>123</v>
      </c>
      <c r="B91" s="58">
        <v>86</v>
      </c>
      <c r="C91" s="58" t="s">
        <v>85</v>
      </c>
      <c r="D91" s="58" t="s">
        <v>124</v>
      </c>
      <c r="E91" s="58">
        <v>828</v>
      </c>
      <c r="F91" s="94" t="s">
        <v>70</v>
      </c>
      <c r="G91" s="77">
        <v>1</v>
      </c>
      <c r="H91" s="77" t="s">
        <v>41</v>
      </c>
      <c r="I91" s="99">
        <v>5000</v>
      </c>
      <c r="J91" s="100"/>
      <c r="K91" s="120"/>
      <c r="L91" s="121"/>
      <c r="M91" s="89">
        <v>50</v>
      </c>
      <c r="N91" s="89">
        <f t="shared" si="0"/>
        <v>50</v>
      </c>
      <c r="O91" s="100"/>
      <c r="P91" s="58" t="s">
        <v>42</v>
      </c>
      <c r="Q91" s="76"/>
    </row>
    <row r="92" s="59" customFormat="1" spans="1:17">
      <c r="A92" s="59">
        <v>124</v>
      </c>
      <c r="B92" s="58">
        <v>87</v>
      </c>
      <c r="C92" s="58" t="s">
        <v>188</v>
      </c>
      <c r="D92" s="58" t="s">
        <v>149</v>
      </c>
      <c r="E92" s="58">
        <v>833657</v>
      </c>
      <c r="F92" s="94" t="s">
        <v>70</v>
      </c>
      <c r="G92" s="77">
        <v>1</v>
      </c>
      <c r="H92" s="77" t="s">
        <v>41</v>
      </c>
      <c r="I92" s="99">
        <v>6000</v>
      </c>
      <c r="J92" s="100"/>
      <c r="K92" s="120"/>
      <c r="L92" s="121"/>
      <c r="M92" s="89">
        <v>50</v>
      </c>
      <c r="N92" s="89">
        <f t="shared" si="0"/>
        <v>50</v>
      </c>
      <c r="O92" s="100"/>
      <c r="P92" s="58" t="s">
        <v>42</v>
      </c>
      <c r="Q92" s="76"/>
    </row>
    <row r="93" s="59" customFormat="1" spans="2:17">
      <c r="B93" s="58">
        <v>88</v>
      </c>
      <c r="C93" s="58" t="s">
        <v>189</v>
      </c>
      <c r="D93" s="58" t="s">
        <v>190</v>
      </c>
      <c r="E93" s="58" t="s">
        <v>72</v>
      </c>
      <c r="F93" s="94" t="s">
        <v>70</v>
      </c>
      <c r="G93" s="77">
        <v>1</v>
      </c>
      <c r="H93" s="77" t="s">
        <v>41</v>
      </c>
      <c r="I93" s="99">
        <v>1200</v>
      </c>
      <c r="J93" s="100"/>
      <c r="K93" s="120"/>
      <c r="L93" s="121"/>
      <c r="M93" s="89"/>
      <c r="N93" s="89">
        <v>30</v>
      </c>
      <c r="O93" s="100"/>
      <c r="P93" s="58" t="s">
        <v>42</v>
      </c>
      <c r="Q93" s="76"/>
    </row>
    <row r="94" s="59" customFormat="1" spans="2:17">
      <c r="B94" s="58">
        <v>89</v>
      </c>
      <c r="C94" s="58" t="s">
        <v>191</v>
      </c>
      <c r="D94" s="58" t="s">
        <v>149</v>
      </c>
      <c r="E94" s="58" t="s">
        <v>72</v>
      </c>
      <c r="F94" s="94" t="s">
        <v>70</v>
      </c>
      <c r="G94" s="77">
        <v>1</v>
      </c>
      <c r="H94" s="77" t="s">
        <v>41</v>
      </c>
      <c r="I94" s="99">
        <v>1600</v>
      </c>
      <c r="J94" s="100"/>
      <c r="K94" s="120"/>
      <c r="L94" s="121"/>
      <c r="M94" s="89"/>
      <c r="N94" s="89">
        <v>30</v>
      </c>
      <c r="O94" s="100"/>
      <c r="P94" s="58" t="s">
        <v>42</v>
      </c>
      <c r="Q94" s="76"/>
    </row>
    <row r="95" s="59" customFormat="1" spans="2:17">
      <c r="B95" s="58">
        <v>90</v>
      </c>
      <c r="C95" s="58" t="s">
        <v>192</v>
      </c>
      <c r="D95" s="58" t="s">
        <v>193</v>
      </c>
      <c r="E95" s="58" t="s">
        <v>194</v>
      </c>
      <c r="F95" s="94" t="s">
        <v>70</v>
      </c>
      <c r="G95" s="77">
        <v>1</v>
      </c>
      <c r="H95" s="77" t="s">
        <v>41</v>
      </c>
      <c r="I95" s="99">
        <v>500</v>
      </c>
      <c r="J95" s="100"/>
      <c r="K95" s="120"/>
      <c r="L95" s="121"/>
      <c r="M95" s="89"/>
      <c r="N95" s="89">
        <v>100</v>
      </c>
      <c r="O95" s="100"/>
      <c r="P95" s="58" t="s">
        <v>42</v>
      </c>
      <c r="Q95" s="76"/>
    </row>
    <row r="96" s="59" customFormat="1" spans="2:17">
      <c r="B96" s="58">
        <v>91</v>
      </c>
      <c r="C96" s="58" t="s">
        <v>195</v>
      </c>
      <c r="D96" s="58" t="s">
        <v>196</v>
      </c>
      <c r="E96" s="58" t="s">
        <v>72</v>
      </c>
      <c r="F96" s="94" t="s">
        <v>70</v>
      </c>
      <c r="G96" s="77">
        <v>1</v>
      </c>
      <c r="H96" s="77" t="s">
        <v>41</v>
      </c>
      <c r="I96" s="99">
        <v>800</v>
      </c>
      <c r="J96" s="100"/>
      <c r="K96" s="120"/>
      <c r="L96" s="121"/>
      <c r="M96" s="89"/>
      <c r="N96" s="89">
        <v>50</v>
      </c>
      <c r="O96" s="100"/>
      <c r="P96" s="58" t="s">
        <v>42</v>
      </c>
      <c r="Q96" s="76"/>
    </row>
    <row r="97" s="59" customFormat="1" spans="2:17">
      <c r="B97" s="58">
        <v>92</v>
      </c>
      <c r="C97" s="58" t="s">
        <v>192</v>
      </c>
      <c r="D97" s="58" t="s">
        <v>124</v>
      </c>
      <c r="E97" s="58" t="s">
        <v>197</v>
      </c>
      <c r="F97" s="94" t="s">
        <v>70</v>
      </c>
      <c r="G97" s="77">
        <v>1</v>
      </c>
      <c r="H97" s="77" t="s">
        <v>41</v>
      </c>
      <c r="I97" s="99">
        <v>500</v>
      </c>
      <c r="J97" s="100"/>
      <c r="K97" s="120"/>
      <c r="L97" s="121"/>
      <c r="M97" s="89"/>
      <c r="N97" s="89">
        <v>30</v>
      </c>
      <c r="O97" s="100"/>
      <c r="P97" s="58" t="s">
        <v>42</v>
      </c>
      <c r="Q97" s="76"/>
    </row>
    <row r="98" s="59" customFormat="1" spans="2:17">
      <c r="B98" s="58">
        <v>93</v>
      </c>
      <c r="C98" s="58" t="s">
        <v>198</v>
      </c>
      <c r="D98" s="58" t="s">
        <v>149</v>
      </c>
      <c r="E98" s="58" t="s">
        <v>72</v>
      </c>
      <c r="F98" s="94" t="s">
        <v>70</v>
      </c>
      <c r="G98" s="77">
        <v>1</v>
      </c>
      <c r="H98" s="77" t="s">
        <v>41</v>
      </c>
      <c r="I98" s="99">
        <v>1000</v>
      </c>
      <c r="J98" s="100"/>
      <c r="K98" s="120"/>
      <c r="L98" s="121"/>
      <c r="M98" s="89"/>
      <c r="N98" s="89">
        <v>30</v>
      </c>
      <c r="O98" s="100"/>
      <c r="P98" s="58" t="s">
        <v>42</v>
      </c>
      <c r="Q98" s="76"/>
    </row>
    <row r="99" s="59" customFormat="1" spans="2:17">
      <c r="B99" s="58">
        <v>94</v>
      </c>
      <c r="C99" s="58" t="s">
        <v>199</v>
      </c>
      <c r="D99" s="58" t="s">
        <v>48</v>
      </c>
      <c r="E99" s="58" t="s">
        <v>200</v>
      </c>
      <c r="F99" s="94" t="s">
        <v>70</v>
      </c>
      <c r="G99" s="77">
        <v>1</v>
      </c>
      <c r="H99" s="77" t="s">
        <v>41</v>
      </c>
      <c r="I99" s="99">
        <v>4500</v>
      </c>
      <c r="J99" s="100"/>
      <c r="K99" s="120"/>
      <c r="L99" s="121"/>
      <c r="M99" s="89"/>
      <c r="N99" s="89">
        <v>20</v>
      </c>
      <c r="O99" s="100"/>
      <c r="P99" s="58" t="s">
        <v>42</v>
      </c>
      <c r="Q99" s="76"/>
    </row>
    <row r="100" s="59" customFormat="1" spans="2:17">
      <c r="B100" s="58">
        <v>95</v>
      </c>
      <c r="C100" s="58" t="s">
        <v>201</v>
      </c>
      <c r="D100" s="58" t="s">
        <v>202</v>
      </c>
      <c r="E100" s="58" t="s">
        <v>203</v>
      </c>
      <c r="F100" s="94" t="s">
        <v>70</v>
      </c>
      <c r="G100" s="77">
        <v>1</v>
      </c>
      <c r="H100" s="77" t="s">
        <v>41</v>
      </c>
      <c r="I100" s="99">
        <v>90640</v>
      </c>
      <c r="J100" s="100"/>
      <c r="K100" s="120"/>
      <c r="L100" s="121"/>
      <c r="M100" s="89"/>
      <c r="N100" s="89">
        <v>1000</v>
      </c>
      <c r="O100" s="100"/>
      <c r="P100" s="58" t="s">
        <v>204</v>
      </c>
      <c r="Q100" s="76"/>
    </row>
    <row r="101" s="59" customFormat="1" spans="2:17">
      <c r="B101" s="58">
        <v>96</v>
      </c>
      <c r="C101" s="58" t="s">
        <v>51</v>
      </c>
      <c r="D101" s="58" t="s">
        <v>55</v>
      </c>
      <c r="E101" s="58" t="s">
        <v>72</v>
      </c>
      <c r="F101" s="94" t="s">
        <v>70</v>
      </c>
      <c r="G101" s="77">
        <v>1</v>
      </c>
      <c r="H101" s="77" t="s">
        <v>41</v>
      </c>
      <c r="I101" s="99">
        <v>800</v>
      </c>
      <c r="J101" s="100"/>
      <c r="K101" s="120"/>
      <c r="L101" s="121"/>
      <c r="M101" s="89"/>
      <c r="N101" s="89">
        <v>30</v>
      </c>
      <c r="O101" s="100"/>
      <c r="P101" s="58" t="s">
        <v>42</v>
      </c>
      <c r="Q101" s="76"/>
    </row>
    <row r="102" s="59" customFormat="1" spans="2:17">
      <c r="B102" s="58">
        <v>97</v>
      </c>
      <c r="C102" s="58" t="s">
        <v>51</v>
      </c>
      <c r="D102" s="58" t="s">
        <v>55</v>
      </c>
      <c r="E102" s="58" t="s">
        <v>72</v>
      </c>
      <c r="F102" s="94" t="s">
        <v>70</v>
      </c>
      <c r="G102" s="77">
        <v>1</v>
      </c>
      <c r="H102" s="77" t="s">
        <v>41</v>
      </c>
      <c r="I102" s="99">
        <v>800</v>
      </c>
      <c r="J102" s="100"/>
      <c r="K102" s="120"/>
      <c r="L102" s="121"/>
      <c r="M102" s="89"/>
      <c r="N102" s="89">
        <v>30</v>
      </c>
      <c r="O102" s="100"/>
      <c r="P102" s="58" t="s">
        <v>42</v>
      </c>
      <c r="Q102" s="76"/>
    </row>
    <row r="103" s="59" customFormat="1" spans="2:17">
      <c r="B103" s="58">
        <v>98</v>
      </c>
      <c r="C103" s="58" t="s">
        <v>51</v>
      </c>
      <c r="D103" s="58" t="s">
        <v>205</v>
      </c>
      <c r="E103" s="58" t="s">
        <v>206</v>
      </c>
      <c r="F103" s="94" t="s">
        <v>70</v>
      </c>
      <c r="G103" s="77">
        <v>1</v>
      </c>
      <c r="H103" s="77" t="s">
        <v>41</v>
      </c>
      <c r="I103" s="99">
        <v>2800</v>
      </c>
      <c r="J103" s="100"/>
      <c r="K103" s="120"/>
      <c r="L103" s="121"/>
      <c r="M103" s="89"/>
      <c r="N103" s="89">
        <v>30</v>
      </c>
      <c r="O103" s="100"/>
      <c r="P103" s="58" t="s">
        <v>42</v>
      </c>
      <c r="Q103" s="76"/>
    </row>
    <row r="104" s="59" customFormat="1" spans="2:17">
      <c r="B104" s="58">
        <v>99</v>
      </c>
      <c r="C104" s="58" t="s">
        <v>207</v>
      </c>
      <c r="D104" s="58" t="s">
        <v>97</v>
      </c>
      <c r="E104" s="58"/>
      <c r="F104" s="94" t="s">
        <v>70</v>
      </c>
      <c r="G104" s="77">
        <v>1</v>
      </c>
      <c r="H104" s="77" t="s">
        <v>41</v>
      </c>
      <c r="I104" s="99">
        <v>4000</v>
      </c>
      <c r="J104" s="100"/>
      <c r="K104" s="120"/>
      <c r="L104" s="121"/>
      <c r="M104" s="89"/>
      <c r="N104" s="89">
        <v>50</v>
      </c>
      <c r="O104" s="100"/>
      <c r="P104" s="58" t="s">
        <v>42</v>
      </c>
      <c r="Q104" s="76"/>
    </row>
    <row r="105" s="59" customFormat="1" spans="2:17">
      <c r="B105" s="58">
        <v>100</v>
      </c>
      <c r="C105" s="58" t="s">
        <v>38</v>
      </c>
      <c r="D105" s="58" t="s">
        <v>97</v>
      </c>
      <c r="E105" s="58"/>
      <c r="F105" s="94" t="s">
        <v>70</v>
      </c>
      <c r="G105" s="77">
        <v>1</v>
      </c>
      <c r="H105" s="77" t="s">
        <v>41</v>
      </c>
      <c r="I105" s="99">
        <v>4000</v>
      </c>
      <c r="J105" s="100"/>
      <c r="K105" s="120"/>
      <c r="L105" s="121"/>
      <c r="M105" s="89"/>
      <c r="N105" s="89">
        <v>50</v>
      </c>
      <c r="O105" s="100"/>
      <c r="P105" s="58" t="s">
        <v>42</v>
      </c>
      <c r="Q105" s="76"/>
    </row>
    <row r="106" s="59" customFormat="1" spans="2:17">
      <c r="B106" s="58">
        <v>101</v>
      </c>
      <c r="C106" s="58" t="s">
        <v>71</v>
      </c>
      <c r="D106" s="58" t="s">
        <v>208</v>
      </c>
      <c r="E106" s="58" t="s">
        <v>72</v>
      </c>
      <c r="F106" s="94" t="s">
        <v>61</v>
      </c>
      <c r="G106" s="77">
        <v>1</v>
      </c>
      <c r="H106" s="77" t="s">
        <v>41</v>
      </c>
      <c r="I106" s="99">
        <v>10900</v>
      </c>
      <c r="J106" s="100"/>
      <c r="K106" s="120"/>
      <c r="L106" s="121"/>
      <c r="M106" s="89"/>
      <c r="N106" s="89">
        <v>100</v>
      </c>
      <c r="O106" s="100"/>
      <c r="P106" s="58" t="s">
        <v>42</v>
      </c>
      <c r="Q106" s="76"/>
    </row>
    <row r="107" s="59" customFormat="1" spans="2:17">
      <c r="B107" s="58">
        <v>102</v>
      </c>
      <c r="C107" s="58" t="s">
        <v>71</v>
      </c>
      <c r="D107" s="58" t="s">
        <v>208</v>
      </c>
      <c r="E107" s="58" t="s">
        <v>72</v>
      </c>
      <c r="F107" s="94" t="s">
        <v>61</v>
      </c>
      <c r="G107" s="77">
        <v>1</v>
      </c>
      <c r="H107" s="77" t="s">
        <v>41</v>
      </c>
      <c r="I107" s="99">
        <v>10900</v>
      </c>
      <c r="J107" s="100"/>
      <c r="K107" s="120"/>
      <c r="L107" s="121"/>
      <c r="M107" s="89"/>
      <c r="N107" s="89">
        <v>100</v>
      </c>
      <c r="O107" s="100"/>
      <c r="P107" s="58" t="s">
        <v>42</v>
      </c>
      <c r="Q107" s="76"/>
    </row>
    <row r="108" s="59" customFormat="1" spans="2:17">
      <c r="B108" s="58">
        <v>103</v>
      </c>
      <c r="C108" s="58" t="s">
        <v>123</v>
      </c>
      <c r="D108" s="58" t="s">
        <v>145</v>
      </c>
      <c r="E108" s="58" t="s">
        <v>209</v>
      </c>
      <c r="F108" s="94" t="s">
        <v>210</v>
      </c>
      <c r="G108" s="77">
        <v>1</v>
      </c>
      <c r="H108" s="77" t="s">
        <v>41</v>
      </c>
      <c r="I108" s="99">
        <v>4300</v>
      </c>
      <c r="J108" s="100"/>
      <c r="K108" s="120"/>
      <c r="L108" s="121"/>
      <c r="M108" s="89"/>
      <c r="N108" s="89">
        <v>50</v>
      </c>
      <c r="O108" s="100"/>
      <c r="P108" s="58" t="s">
        <v>42</v>
      </c>
      <c r="Q108" s="76"/>
    </row>
    <row r="109" s="59" customFormat="1" spans="1:17">
      <c r="A109" s="59">
        <v>142</v>
      </c>
      <c r="B109" s="58">
        <v>104</v>
      </c>
      <c r="C109" s="58" t="s">
        <v>123</v>
      </c>
      <c r="D109" s="58" t="s">
        <v>211</v>
      </c>
      <c r="E109" s="58">
        <v>4025</v>
      </c>
      <c r="F109" s="94" t="s">
        <v>53</v>
      </c>
      <c r="G109" s="77">
        <v>1</v>
      </c>
      <c r="H109" s="77" t="s">
        <v>41</v>
      </c>
      <c r="I109" s="99">
        <v>4300</v>
      </c>
      <c r="J109" s="100"/>
      <c r="K109" s="120"/>
      <c r="L109" s="121"/>
      <c r="M109" s="89">
        <v>60</v>
      </c>
      <c r="N109" s="89">
        <v>50</v>
      </c>
      <c r="O109" s="100"/>
      <c r="P109" s="58" t="s">
        <v>42</v>
      </c>
      <c r="Q109" s="76"/>
    </row>
    <row r="110" s="59" customFormat="1" spans="1:17">
      <c r="A110" s="59">
        <v>143</v>
      </c>
      <c r="B110" s="58">
        <v>105</v>
      </c>
      <c r="C110" s="58" t="s">
        <v>123</v>
      </c>
      <c r="D110" s="58" t="s">
        <v>212</v>
      </c>
      <c r="E110" s="58" t="s">
        <v>213</v>
      </c>
      <c r="F110" s="94" t="s">
        <v>53</v>
      </c>
      <c r="G110" s="77">
        <v>1</v>
      </c>
      <c r="H110" s="77" t="s">
        <v>41</v>
      </c>
      <c r="I110" s="99">
        <v>3300</v>
      </c>
      <c r="J110" s="100"/>
      <c r="K110" s="120"/>
      <c r="L110" s="121"/>
      <c r="M110" s="89">
        <v>20</v>
      </c>
      <c r="N110" s="89">
        <v>50</v>
      </c>
      <c r="O110" s="100"/>
      <c r="P110" s="58" t="s">
        <v>42</v>
      </c>
      <c r="Q110" s="76"/>
    </row>
    <row r="111" s="59" customFormat="1" spans="1:17">
      <c r="A111" s="59">
        <v>144</v>
      </c>
      <c r="B111" s="58">
        <v>106</v>
      </c>
      <c r="C111" s="58" t="s">
        <v>123</v>
      </c>
      <c r="D111" s="58" t="s">
        <v>143</v>
      </c>
      <c r="E111" s="58" t="s">
        <v>214</v>
      </c>
      <c r="F111" s="94" t="s">
        <v>53</v>
      </c>
      <c r="G111" s="77">
        <v>1</v>
      </c>
      <c r="H111" s="77" t="s">
        <v>41</v>
      </c>
      <c r="I111" s="99">
        <v>3300</v>
      </c>
      <c r="J111" s="100"/>
      <c r="K111" s="120"/>
      <c r="L111" s="121"/>
      <c r="M111" s="89">
        <v>20</v>
      </c>
      <c r="N111" s="89">
        <v>50</v>
      </c>
      <c r="O111" s="100"/>
      <c r="P111" s="58" t="s">
        <v>42</v>
      </c>
      <c r="Q111" s="76"/>
    </row>
    <row r="112" s="59" customFormat="1" spans="1:17">
      <c r="A112" s="59">
        <v>145</v>
      </c>
      <c r="B112" s="58">
        <v>107</v>
      </c>
      <c r="C112" s="58" t="s">
        <v>123</v>
      </c>
      <c r="D112" s="58" t="s">
        <v>38</v>
      </c>
      <c r="E112" s="58" t="s">
        <v>215</v>
      </c>
      <c r="F112" s="94" t="s">
        <v>53</v>
      </c>
      <c r="G112" s="77">
        <v>1</v>
      </c>
      <c r="H112" s="77" t="s">
        <v>41</v>
      </c>
      <c r="I112" s="99">
        <v>4980</v>
      </c>
      <c r="J112" s="100"/>
      <c r="K112" s="120"/>
      <c r="L112" s="121"/>
      <c r="M112" s="89">
        <v>30</v>
      </c>
      <c r="N112" s="89">
        <v>50</v>
      </c>
      <c r="O112" s="100"/>
      <c r="P112" s="58" t="s">
        <v>42</v>
      </c>
      <c r="Q112" s="76"/>
    </row>
    <row r="113" s="59" customFormat="1" spans="1:17">
      <c r="A113" s="59">
        <v>146</v>
      </c>
      <c r="B113" s="58">
        <v>108</v>
      </c>
      <c r="C113" s="58" t="s">
        <v>123</v>
      </c>
      <c r="D113" s="58" t="s">
        <v>216</v>
      </c>
      <c r="E113" s="58" t="s">
        <v>217</v>
      </c>
      <c r="F113" s="94" t="s">
        <v>107</v>
      </c>
      <c r="G113" s="77">
        <v>1</v>
      </c>
      <c r="H113" s="77" t="s">
        <v>41</v>
      </c>
      <c r="I113" s="99">
        <v>4900</v>
      </c>
      <c r="J113" s="100"/>
      <c r="K113" s="120"/>
      <c r="L113" s="121"/>
      <c r="M113" s="89">
        <v>20</v>
      </c>
      <c r="N113" s="89">
        <v>50</v>
      </c>
      <c r="O113" s="100"/>
      <c r="P113" s="58" t="s">
        <v>42</v>
      </c>
      <c r="Q113" s="76"/>
    </row>
    <row r="114" s="59" customFormat="1" spans="1:17">
      <c r="A114" s="59">
        <v>152</v>
      </c>
      <c r="B114" s="58">
        <v>109</v>
      </c>
      <c r="C114" s="58" t="s">
        <v>123</v>
      </c>
      <c r="D114" s="58" t="s">
        <v>218</v>
      </c>
      <c r="E114" s="58">
        <v>515</v>
      </c>
      <c r="F114" s="94" t="s">
        <v>107</v>
      </c>
      <c r="G114" s="77">
        <v>1</v>
      </c>
      <c r="H114" s="77" t="s">
        <v>41</v>
      </c>
      <c r="I114" s="99">
        <v>4900</v>
      </c>
      <c r="J114" s="100"/>
      <c r="K114" s="120"/>
      <c r="L114" s="121"/>
      <c r="M114" s="89">
        <v>30</v>
      </c>
      <c r="N114" s="89">
        <v>50</v>
      </c>
      <c r="O114" s="100"/>
      <c r="P114" s="58" t="s">
        <v>42</v>
      </c>
      <c r="Q114" s="76"/>
    </row>
    <row r="115" s="59" customFormat="1" spans="1:17">
      <c r="A115" s="59">
        <v>153</v>
      </c>
      <c r="B115" s="58">
        <v>110</v>
      </c>
      <c r="C115" s="58" t="s">
        <v>123</v>
      </c>
      <c r="D115" s="58" t="s">
        <v>38</v>
      </c>
      <c r="E115" s="58" t="s">
        <v>219</v>
      </c>
      <c r="F115" s="94" t="s">
        <v>107</v>
      </c>
      <c r="G115" s="77">
        <v>1</v>
      </c>
      <c r="H115" s="77" t="s">
        <v>41</v>
      </c>
      <c r="I115" s="99">
        <v>6500</v>
      </c>
      <c r="J115" s="100"/>
      <c r="K115" s="120"/>
      <c r="L115" s="121"/>
      <c r="M115" s="89">
        <v>30</v>
      </c>
      <c r="N115" s="89">
        <v>50</v>
      </c>
      <c r="O115" s="100"/>
      <c r="P115" s="58" t="s">
        <v>42</v>
      </c>
      <c r="Q115" s="76"/>
    </row>
    <row r="116" s="59" customFormat="1" spans="1:17">
      <c r="A116" s="59">
        <v>155</v>
      </c>
      <c r="B116" s="58">
        <v>111</v>
      </c>
      <c r="C116" s="58" t="s">
        <v>123</v>
      </c>
      <c r="D116" s="58" t="s">
        <v>145</v>
      </c>
      <c r="E116" s="58" t="s">
        <v>220</v>
      </c>
      <c r="F116" s="94" t="s">
        <v>91</v>
      </c>
      <c r="G116" s="77">
        <v>1</v>
      </c>
      <c r="H116" s="77" t="s">
        <v>41</v>
      </c>
      <c r="I116" s="99">
        <v>4000</v>
      </c>
      <c r="J116" s="100"/>
      <c r="K116" s="120"/>
      <c r="L116" s="121"/>
      <c r="M116" s="89">
        <v>30</v>
      </c>
      <c r="N116" s="89">
        <v>50</v>
      </c>
      <c r="O116" s="100"/>
      <c r="P116" s="58" t="s">
        <v>42</v>
      </c>
      <c r="Q116" s="76"/>
    </row>
    <row r="117" s="59" customFormat="1" spans="1:17">
      <c r="A117" s="59">
        <v>156</v>
      </c>
      <c r="B117" s="58">
        <v>112</v>
      </c>
      <c r="C117" s="58" t="s">
        <v>123</v>
      </c>
      <c r="D117" s="58" t="s">
        <v>145</v>
      </c>
      <c r="E117" s="58" t="s">
        <v>220</v>
      </c>
      <c r="F117" s="94" t="s">
        <v>221</v>
      </c>
      <c r="G117" s="77">
        <v>1</v>
      </c>
      <c r="H117" s="77" t="s">
        <v>41</v>
      </c>
      <c r="I117" s="99">
        <v>14300</v>
      </c>
      <c r="J117" s="100"/>
      <c r="K117" s="120"/>
      <c r="L117" s="121"/>
      <c r="M117" s="89">
        <v>30</v>
      </c>
      <c r="N117" s="89">
        <v>50</v>
      </c>
      <c r="O117" s="100"/>
      <c r="P117" s="58" t="s">
        <v>42</v>
      </c>
      <c r="Q117" s="76"/>
    </row>
    <row r="118" s="59" customFormat="1" spans="1:17">
      <c r="A118" s="59">
        <v>172</v>
      </c>
      <c r="B118" s="58">
        <v>113</v>
      </c>
      <c r="C118" s="58" t="s">
        <v>222</v>
      </c>
      <c r="D118" s="58" t="s">
        <v>149</v>
      </c>
      <c r="E118" s="58" t="s">
        <v>72</v>
      </c>
      <c r="F118" s="94" t="s">
        <v>223</v>
      </c>
      <c r="G118" s="77">
        <v>1</v>
      </c>
      <c r="H118" s="77" t="s">
        <v>151</v>
      </c>
      <c r="I118" s="99">
        <v>54354</v>
      </c>
      <c r="J118" s="100"/>
      <c r="K118" s="120"/>
      <c r="L118" s="121"/>
      <c r="M118" s="89">
        <v>20</v>
      </c>
      <c r="N118" s="89">
        <v>200</v>
      </c>
      <c r="O118" s="100"/>
      <c r="P118" s="58" t="s">
        <v>42</v>
      </c>
      <c r="Q118" s="76"/>
    </row>
    <row r="119" s="59" customFormat="1" spans="1:17">
      <c r="A119" s="59">
        <v>173</v>
      </c>
      <c r="B119" s="58">
        <v>114</v>
      </c>
      <c r="C119" s="58" t="s">
        <v>224</v>
      </c>
      <c r="D119" s="58" t="s">
        <v>149</v>
      </c>
      <c r="E119" s="58" t="s">
        <v>72</v>
      </c>
      <c r="F119" s="94" t="s">
        <v>225</v>
      </c>
      <c r="G119" s="77">
        <v>1</v>
      </c>
      <c r="H119" s="77" t="s">
        <v>151</v>
      </c>
      <c r="I119" s="99">
        <v>23800</v>
      </c>
      <c r="J119" s="100"/>
      <c r="K119" s="120"/>
      <c r="L119" s="121"/>
      <c r="M119" s="89">
        <v>20</v>
      </c>
      <c r="N119" s="89">
        <v>100</v>
      </c>
      <c r="O119" s="100"/>
      <c r="P119" s="58" t="s">
        <v>42</v>
      </c>
      <c r="Q119" s="76"/>
    </row>
    <row r="120" s="59" customFormat="1" ht="84" spans="1:17">
      <c r="A120" s="59">
        <v>174</v>
      </c>
      <c r="B120" s="58">
        <v>115</v>
      </c>
      <c r="C120" s="58" t="s">
        <v>226</v>
      </c>
      <c r="D120" s="58" t="s">
        <v>149</v>
      </c>
      <c r="E120" s="58" t="s">
        <v>72</v>
      </c>
      <c r="F120" s="94" t="s">
        <v>227</v>
      </c>
      <c r="G120" s="77">
        <v>1</v>
      </c>
      <c r="H120" s="77" t="s">
        <v>151</v>
      </c>
      <c r="I120" s="99">
        <v>78000</v>
      </c>
      <c r="J120" s="100"/>
      <c r="K120" s="120"/>
      <c r="L120" s="121"/>
      <c r="M120" s="89">
        <v>50</v>
      </c>
      <c r="N120" s="89">
        <v>830</v>
      </c>
      <c r="O120" s="100"/>
      <c r="P120" s="58" t="s">
        <v>204</v>
      </c>
      <c r="Q120" s="134" t="s">
        <v>228</v>
      </c>
    </row>
    <row r="121" spans="1:17">
      <c r="A121" s="102"/>
      <c r="B121" s="102"/>
      <c r="C121" s="123" t="s">
        <v>229</v>
      </c>
      <c r="D121" s="123"/>
      <c r="E121" s="123"/>
      <c r="F121" s="123"/>
      <c r="G121" s="77">
        <f>SUM(G72:G120)</f>
        <v>49</v>
      </c>
      <c r="H121" s="77"/>
      <c r="I121" s="117">
        <f>SUM(I6:I120)</f>
        <v>1571120</v>
      </c>
      <c r="J121" s="77"/>
      <c r="K121" s="120"/>
      <c r="L121" s="126"/>
      <c r="M121" s="89"/>
      <c r="N121" s="89">
        <f>SUM(N72:N120)</f>
        <v>5550</v>
      </c>
      <c r="O121" s="102"/>
      <c r="P121" s="127"/>
      <c r="Q121" s="102"/>
    </row>
    <row r="122" spans="3:17">
      <c r="C122" s="124"/>
      <c r="D122" s="124"/>
      <c r="E122" s="124"/>
      <c r="F122" s="124"/>
      <c r="G122" s="125"/>
      <c r="H122" s="124"/>
      <c r="I122" s="128"/>
      <c r="J122" s="129"/>
      <c r="K122" s="129"/>
      <c r="L122" s="129"/>
      <c r="M122" s="130"/>
      <c r="N122" s="130"/>
      <c r="O122" s="131"/>
      <c r="P122" s="132"/>
      <c r="Q122" s="131"/>
    </row>
    <row r="123" spans="3:10">
      <c r="C123" s="22" t="s">
        <v>20</v>
      </c>
      <c r="D123" s="23"/>
      <c r="E123" s="23"/>
      <c r="F123" s="23"/>
      <c r="G123" s="23"/>
      <c r="H123" s="23"/>
      <c r="I123" s="133"/>
      <c r="J123" s="23"/>
    </row>
  </sheetData>
  <mergeCells count="15">
    <mergeCell ref="B1:Q1"/>
    <mergeCell ref="B2:Q2"/>
    <mergeCell ref="B3:I3"/>
    <mergeCell ref="I4:J4"/>
    <mergeCell ref="C121:F121"/>
    <mergeCell ref="B4:B5"/>
    <mergeCell ref="C4:C5"/>
    <mergeCell ref="D4:D5"/>
    <mergeCell ref="E4:E5"/>
    <mergeCell ref="F4:F5"/>
    <mergeCell ref="G4:G5"/>
    <mergeCell ref="H4:H5"/>
    <mergeCell ref="O4:O5"/>
    <mergeCell ref="P4:P5"/>
    <mergeCell ref="Q4:Q5"/>
  </mergeCells>
  <pageMargins left="0.15748031496063" right="0.15748031496063" top="0.433070866141732" bottom="0.590551181102362" header="0.31496062992126" footer="0.31496062992126"/>
  <pageSetup paperSize="9" orientation="landscape" verticalDpi="18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3"/>
  <sheetViews>
    <sheetView tabSelected="1" topLeftCell="B1" workbookViewId="0">
      <selection activeCell="G14" sqref="G14"/>
    </sheetView>
  </sheetViews>
  <sheetFormatPr defaultColWidth="9" defaultRowHeight="14.25"/>
  <cols>
    <col min="1" max="1" width="4.5" hidden="1" customWidth="1"/>
    <col min="2" max="2" width="3.125" customWidth="1"/>
    <col min="3" max="3" width="11.25" customWidth="1"/>
    <col min="4" max="4" width="6" customWidth="1"/>
    <col min="5" max="5" width="21" customWidth="1"/>
    <col min="6" max="6" width="10.5" style="92" customWidth="1"/>
    <col min="7" max="7" width="4.75" customWidth="1"/>
    <col min="8" max="8" width="3.125" customWidth="1"/>
    <col min="9" max="9" width="11.125" customWidth="1"/>
    <col min="10" max="10" width="6.25" customWidth="1"/>
    <col min="11" max="11" width="8.5" customWidth="1"/>
    <col min="12" max="12" width="7.125" customWidth="1"/>
    <col min="13" max="13" width="8.5" hidden="1" customWidth="1"/>
    <col min="14" max="14" width="8.375" style="93" customWidth="1"/>
    <col min="15" max="15" width="7.25" customWidth="1"/>
    <col min="16" max="16" width="11.375" customWidth="1"/>
    <col min="17" max="17" width="8" customWidth="1"/>
  </cols>
  <sheetData>
    <row r="1" s="59" customFormat="1" spans="2:17">
      <c r="B1" s="63" t="s">
        <v>230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="60" customFormat="1" spans="2:17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="60" customFormat="1" spans="2:17">
      <c r="B3" s="65" t="str">
        <f>'1-1机器设备'!B3:I3</f>
        <v>资产占有单位名称: 山东省日照市中级人民法院</v>
      </c>
      <c r="C3" s="65"/>
      <c r="D3" s="65"/>
      <c r="E3" s="65"/>
      <c r="F3" s="65"/>
      <c r="G3" s="65"/>
      <c r="H3" s="65"/>
      <c r="I3" s="65"/>
      <c r="J3" s="81"/>
      <c r="K3" s="81"/>
      <c r="L3" s="81"/>
      <c r="M3" s="82"/>
      <c r="N3" s="97"/>
      <c r="O3" s="82"/>
      <c r="P3" s="82"/>
      <c r="Q3" s="82" t="s">
        <v>23</v>
      </c>
    </row>
    <row r="4" s="61" customFormat="1" ht="26.25" customHeight="1" spans="2:17">
      <c r="B4" s="66" t="s">
        <v>24</v>
      </c>
      <c r="C4" s="67" t="s">
        <v>25</v>
      </c>
      <c r="D4" s="68" t="s">
        <v>26</v>
      </c>
      <c r="E4" s="67" t="s">
        <v>27</v>
      </c>
      <c r="F4" s="69" t="s">
        <v>28</v>
      </c>
      <c r="G4" s="69" t="s">
        <v>29</v>
      </c>
      <c r="H4" s="70" t="s">
        <v>30</v>
      </c>
      <c r="I4" s="83" t="s">
        <v>5</v>
      </c>
      <c r="J4" s="84"/>
      <c r="K4" s="83" t="s">
        <v>31</v>
      </c>
      <c r="L4" s="85"/>
      <c r="M4" s="85"/>
      <c r="N4" s="84"/>
      <c r="O4" s="67" t="s">
        <v>32</v>
      </c>
      <c r="P4" s="67" t="s">
        <v>33</v>
      </c>
      <c r="Q4" s="67" t="s">
        <v>34</v>
      </c>
    </row>
    <row r="5" s="61" customFormat="1" ht="26.25" customHeight="1" spans="2:17">
      <c r="B5" s="71"/>
      <c r="C5" s="67"/>
      <c r="D5" s="68"/>
      <c r="E5" s="72"/>
      <c r="F5" s="73"/>
      <c r="G5" s="73"/>
      <c r="H5" s="74"/>
      <c r="I5" s="67" t="s">
        <v>7</v>
      </c>
      <c r="J5" s="67" t="s">
        <v>8</v>
      </c>
      <c r="K5" s="67" t="s">
        <v>7</v>
      </c>
      <c r="L5" s="86" t="s">
        <v>35</v>
      </c>
      <c r="M5" s="67" t="s">
        <v>36</v>
      </c>
      <c r="N5" s="98" t="s">
        <v>8</v>
      </c>
      <c r="O5" s="67"/>
      <c r="P5" s="67"/>
      <c r="Q5" s="67"/>
    </row>
    <row r="6" s="59" customFormat="1" spans="2:17">
      <c r="B6" s="58">
        <v>1</v>
      </c>
      <c r="C6" s="58" t="s">
        <v>231</v>
      </c>
      <c r="D6" s="58" t="s">
        <v>149</v>
      </c>
      <c r="E6" s="58" t="s">
        <v>232</v>
      </c>
      <c r="F6" s="94" t="s">
        <v>70</v>
      </c>
      <c r="G6" s="77">
        <v>1</v>
      </c>
      <c r="H6" s="77" t="s">
        <v>233</v>
      </c>
      <c r="I6" s="99">
        <v>460</v>
      </c>
      <c r="J6" s="100"/>
      <c r="K6" s="89"/>
      <c r="L6" s="89"/>
      <c r="M6" s="100"/>
      <c r="N6" s="101">
        <v>20</v>
      </c>
      <c r="O6" s="76"/>
      <c r="P6" s="102"/>
      <c r="Q6" s="102"/>
    </row>
    <row r="7" s="59" customFormat="1" spans="2:17">
      <c r="B7" s="58">
        <v>2</v>
      </c>
      <c r="C7" s="58" t="s">
        <v>231</v>
      </c>
      <c r="D7" s="58" t="s">
        <v>149</v>
      </c>
      <c r="E7" s="58" t="s">
        <v>232</v>
      </c>
      <c r="F7" s="94" t="s">
        <v>70</v>
      </c>
      <c r="G7" s="77">
        <v>1</v>
      </c>
      <c r="H7" s="77" t="s">
        <v>233</v>
      </c>
      <c r="I7" s="99">
        <v>460</v>
      </c>
      <c r="J7" s="100"/>
      <c r="K7" s="89"/>
      <c r="L7" s="89"/>
      <c r="M7" s="100"/>
      <c r="N7" s="101">
        <v>20</v>
      </c>
      <c r="O7" s="76"/>
      <c r="P7" s="102"/>
      <c r="Q7" s="102"/>
    </row>
    <row r="8" s="59" customFormat="1" spans="2:17">
      <c r="B8" s="58">
        <v>3</v>
      </c>
      <c r="C8" s="58" t="s">
        <v>234</v>
      </c>
      <c r="D8" s="58" t="s">
        <v>149</v>
      </c>
      <c r="E8" s="58" t="s">
        <v>235</v>
      </c>
      <c r="F8" s="94" t="s">
        <v>70</v>
      </c>
      <c r="G8" s="77">
        <v>1</v>
      </c>
      <c r="H8" s="77" t="s">
        <v>233</v>
      </c>
      <c r="I8" s="99">
        <v>300</v>
      </c>
      <c r="J8" s="100"/>
      <c r="K8" s="89"/>
      <c r="L8" s="89"/>
      <c r="M8" s="100"/>
      <c r="N8" s="101">
        <v>10</v>
      </c>
      <c r="O8" s="76"/>
      <c r="P8" s="102"/>
      <c r="Q8" s="102"/>
    </row>
    <row r="9" s="59" customFormat="1" spans="2:17">
      <c r="B9" s="58">
        <v>4</v>
      </c>
      <c r="C9" s="58" t="s">
        <v>236</v>
      </c>
      <c r="D9" s="58" t="s">
        <v>149</v>
      </c>
      <c r="E9" s="58" t="s">
        <v>237</v>
      </c>
      <c r="F9" s="94" t="s">
        <v>70</v>
      </c>
      <c r="G9" s="77">
        <v>1</v>
      </c>
      <c r="H9" s="77" t="s">
        <v>233</v>
      </c>
      <c r="I9" s="99">
        <v>150</v>
      </c>
      <c r="J9" s="100"/>
      <c r="K9" s="89"/>
      <c r="L9" s="89"/>
      <c r="M9" s="100"/>
      <c r="N9" s="101">
        <v>8</v>
      </c>
      <c r="O9" s="76"/>
      <c r="P9" s="102"/>
      <c r="Q9" s="102"/>
    </row>
    <row r="10" s="59" customFormat="1" spans="2:17">
      <c r="B10" s="58">
        <v>5</v>
      </c>
      <c r="C10" s="58" t="s">
        <v>238</v>
      </c>
      <c r="D10" s="58" t="s">
        <v>149</v>
      </c>
      <c r="E10" s="58" t="s">
        <v>239</v>
      </c>
      <c r="F10" s="94" t="s">
        <v>50</v>
      </c>
      <c r="G10" s="77">
        <v>1</v>
      </c>
      <c r="H10" s="77" t="s">
        <v>233</v>
      </c>
      <c r="I10" s="99">
        <v>567</v>
      </c>
      <c r="J10" s="100"/>
      <c r="K10" s="89"/>
      <c r="L10" s="89"/>
      <c r="M10" s="100"/>
      <c r="N10" s="101">
        <v>10</v>
      </c>
      <c r="O10" s="76"/>
      <c r="P10" s="102"/>
      <c r="Q10" s="102"/>
    </row>
    <row r="11" s="59" customFormat="1" spans="2:17">
      <c r="B11" s="58">
        <v>6</v>
      </c>
      <c r="C11" s="58" t="s">
        <v>240</v>
      </c>
      <c r="D11" s="58" t="s">
        <v>149</v>
      </c>
      <c r="E11" s="58" t="s">
        <v>241</v>
      </c>
      <c r="F11" s="94" t="s">
        <v>70</v>
      </c>
      <c r="G11" s="77">
        <v>1</v>
      </c>
      <c r="H11" s="77" t="s">
        <v>233</v>
      </c>
      <c r="I11" s="99">
        <v>800</v>
      </c>
      <c r="J11" s="100"/>
      <c r="K11" s="89"/>
      <c r="L11" s="89"/>
      <c r="M11" s="100"/>
      <c r="N11" s="101">
        <v>10</v>
      </c>
      <c r="O11" s="76"/>
      <c r="P11" s="102"/>
      <c r="Q11" s="102"/>
    </row>
    <row r="12" s="59" customFormat="1" spans="2:17">
      <c r="B12" s="58">
        <v>7</v>
      </c>
      <c r="C12" s="58" t="s">
        <v>242</v>
      </c>
      <c r="D12" s="58" t="s">
        <v>149</v>
      </c>
      <c r="E12" s="58" t="s">
        <v>243</v>
      </c>
      <c r="F12" s="94" t="s">
        <v>112</v>
      </c>
      <c r="G12" s="77">
        <v>1</v>
      </c>
      <c r="H12" s="77" t="s">
        <v>233</v>
      </c>
      <c r="I12" s="99">
        <v>304</v>
      </c>
      <c r="J12" s="100"/>
      <c r="K12" s="89"/>
      <c r="L12" s="89"/>
      <c r="M12" s="100"/>
      <c r="N12" s="101">
        <v>10</v>
      </c>
      <c r="O12" s="76"/>
      <c r="P12" s="102"/>
      <c r="Q12" s="102"/>
    </row>
    <row r="13" s="59" customFormat="1" spans="2:17">
      <c r="B13" s="58">
        <v>8</v>
      </c>
      <c r="C13" s="58" t="s">
        <v>244</v>
      </c>
      <c r="D13" s="58" t="s">
        <v>149</v>
      </c>
      <c r="E13" s="58" t="s">
        <v>245</v>
      </c>
      <c r="F13" s="94" t="s">
        <v>246</v>
      </c>
      <c r="G13" s="77">
        <v>1</v>
      </c>
      <c r="H13" s="77" t="s">
        <v>233</v>
      </c>
      <c r="I13" s="99">
        <v>400</v>
      </c>
      <c r="J13" s="100"/>
      <c r="K13" s="89"/>
      <c r="L13" s="89"/>
      <c r="M13" s="100"/>
      <c r="N13" s="101">
        <v>15</v>
      </c>
      <c r="O13" s="76"/>
      <c r="P13" s="102"/>
      <c r="Q13" s="102"/>
    </row>
    <row r="14" s="59" customFormat="1" spans="2:17">
      <c r="B14" s="58">
        <v>9</v>
      </c>
      <c r="C14" s="58" t="s">
        <v>231</v>
      </c>
      <c r="D14" s="58" t="s">
        <v>149</v>
      </c>
      <c r="E14" s="58" t="s">
        <v>247</v>
      </c>
      <c r="F14" s="94" t="s">
        <v>70</v>
      </c>
      <c r="G14" s="77">
        <v>1</v>
      </c>
      <c r="H14" s="77" t="s">
        <v>233</v>
      </c>
      <c r="I14" s="99">
        <v>200</v>
      </c>
      <c r="J14" s="100"/>
      <c r="K14" s="89"/>
      <c r="L14" s="89"/>
      <c r="M14" s="100"/>
      <c r="N14" s="101">
        <v>10</v>
      </c>
      <c r="O14" s="76"/>
      <c r="P14" s="102"/>
      <c r="Q14" s="102"/>
    </row>
    <row r="15" s="59" customFormat="1" spans="2:17">
      <c r="B15" s="58">
        <v>10</v>
      </c>
      <c r="C15" s="58" t="s">
        <v>248</v>
      </c>
      <c r="D15" s="58" t="s">
        <v>149</v>
      </c>
      <c r="E15" s="58" t="s">
        <v>247</v>
      </c>
      <c r="F15" s="94" t="s">
        <v>70</v>
      </c>
      <c r="G15" s="77">
        <v>1</v>
      </c>
      <c r="H15" s="77" t="s">
        <v>233</v>
      </c>
      <c r="I15" s="99">
        <v>150</v>
      </c>
      <c r="J15" s="100"/>
      <c r="K15" s="89"/>
      <c r="L15" s="89"/>
      <c r="M15" s="100"/>
      <c r="N15" s="101">
        <v>10</v>
      </c>
      <c r="O15" s="76"/>
      <c r="P15" s="102"/>
      <c r="Q15" s="102"/>
    </row>
    <row r="16" s="59" customFormat="1" spans="2:17">
      <c r="B16" s="58">
        <v>11</v>
      </c>
      <c r="C16" s="58" t="s">
        <v>249</v>
      </c>
      <c r="D16" s="58" t="s">
        <v>149</v>
      </c>
      <c r="E16" s="58" t="s">
        <v>250</v>
      </c>
      <c r="F16" s="94" t="s">
        <v>70</v>
      </c>
      <c r="G16" s="77">
        <v>1</v>
      </c>
      <c r="H16" s="77" t="s">
        <v>233</v>
      </c>
      <c r="I16" s="99">
        <v>340</v>
      </c>
      <c r="J16" s="100"/>
      <c r="K16" s="89"/>
      <c r="L16" s="89"/>
      <c r="M16" s="100"/>
      <c r="N16" s="101">
        <v>10</v>
      </c>
      <c r="O16" s="76"/>
      <c r="P16" s="102"/>
      <c r="Q16" s="102"/>
    </row>
    <row r="17" s="59" customFormat="1" spans="2:17">
      <c r="B17" s="58">
        <v>12</v>
      </c>
      <c r="C17" s="58" t="s">
        <v>231</v>
      </c>
      <c r="D17" s="58" t="s">
        <v>149</v>
      </c>
      <c r="E17" s="58" t="s">
        <v>251</v>
      </c>
      <c r="F17" s="94" t="s">
        <v>70</v>
      </c>
      <c r="G17" s="77">
        <v>1</v>
      </c>
      <c r="H17" s="77" t="s">
        <v>233</v>
      </c>
      <c r="I17" s="99">
        <v>600</v>
      </c>
      <c r="J17" s="100"/>
      <c r="K17" s="89"/>
      <c r="L17" s="89"/>
      <c r="M17" s="100"/>
      <c r="N17" s="101">
        <v>10</v>
      </c>
      <c r="O17" s="76"/>
      <c r="P17" s="102"/>
      <c r="Q17" s="102"/>
    </row>
    <row r="18" s="59" customFormat="1" spans="2:17">
      <c r="B18" s="58">
        <v>13</v>
      </c>
      <c r="C18" s="58" t="s">
        <v>252</v>
      </c>
      <c r="D18" s="58" t="s">
        <v>149</v>
      </c>
      <c r="E18" s="58" t="s">
        <v>253</v>
      </c>
      <c r="F18" s="94" t="s">
        <v>70</v>
      </c>
      <c r="G18" s="77">
        <v>1</v>
      </c>
      <c r="H18" s="77" t="s">
        <v>233</v>
      </c>
      <c r="I18" s="99">
        <v>1800</v>
      </c>
      <c r="J18" s="100"/>
      <c r="K18" s="89"/>
      <c r="L18" s="89"/>
      <c r="M18" s="100"/>
      <c r="N18" s="101">
        <v>20</v>
      </c>
      <c r="O18" s="76"/>
      <c r="P18" s="102"/>
      <c r="Q18" s="102"/>
    </row>
    <row r="19" s="59" customFormat="1" spans="2:17">
      <c r="B19" s="58">
        <v>14</v>
      </c>
      <c r="C19" s="58" t="s">
        <v>254</v>
      </c>
      <c r="D19" s="58" t="s">
        <v>149</v>
      </c>
      <c r="E19" s="58" t="s">
        <v>255</v>
      </c>
      <c r="F19" s="94" t="s">
        <v>70</v>
      </c>
      <c r="G19" s="77">
        <v>1</v>
      </c>
      <c r="H19" s="77" t="s">
        <v>233</v>
      </c>
      <c r="I19" s="99">
        <v>1800</v>
      </c>
      <c r="J19" s="100"/>
      <c r="K19" s="89"/>
      <c r="L19" s="89"/>
      <c r="M19" s="100"/>
      <c r="N19" s="101">
        <v>20</v>
      </c>
      <c r="O19" s="76"/>
      <c r="P19" s="102"/>
      <c r="Q19" s="102"/>
    </row>
    <row r="20" s="59" customFormat="1" spans="2:17">
      <c r="B20" s="58">
        <v>15</v>
      </c>
      <c r="C20" s="58" t="s">
        <v>256</v>
      </c>
      <c r="D20" s="58" t="s">
        <v>149</v>
      </c>
      <c r="E20" s="58" t="s">
        <v>257</v>
      </c>
      <c r="F20" s="94" t="s">
        <v>154</v>
      </c>
      <c r="G20" s="77">
        <v>1</v>
      </c>
      <c r="H20" s="77" t="s">
        <v>233</v>
      </c>
      <c r="I20" s="99">
        <v>140</v>
      </c>
      <c r="J20" s="100"/>
      <c r="K20" s="89"/>
      <c r="L20" s="89"/>
      <c r="M20" s="100"/>
      <c r="N20" s="101">
        <v>20</v>
      </c>
      <c r="O20" s="76"/>
      <c r="P20" s="102"/>
      <c r="Q20" s="102"/>
    </row>
    <row r="21" s="59" customFormat="1" spans="2:17">
      <c r="B21" s="58">
        <v>16</v>
      </c>
      <c r="C21" s="58" t="s">
        <v>254</v>
      </c>
      <c r="D21" s="58" t="s">
        <v>149</v>
      </c>
      <c r="E21" s="58" t="s">
        <v>255</v>
      </c>
      <c r="F21" s="94" t="s">
        <v>70</v>
      </c>
      <c r="G21" s="77">
        <v>1</v>
      </c>
      <c r="H21" s="77" t="s">
        <v>233</v>
      </c>
      <c r="I21" s="99">
        <v>1800</v>
      </c>
      <c r="J21" s="100"/>
      <c r="K21" s="89"/>
      <c r="L21" s="89"/>
      <c r="M21" s="100"/>
      <c r="N21" s="101">
        <v>10</v>
      </c>
      <c r="O21" s="76"/>
      <c r="P21" s="102"/>
      <c r="Q21" s="102"/>
    </row>
    <row r="22" s="59" customFormat="1" spans="2:17">
      <c r="B22" s="58">
        <v>17</v>
      </c>
      <c r="C22" s="58" t="s">
        <v>254</v>
      </c>
      <c r="D22" s="58" t="s">
        <v>149</v>
      </c>
      <c r="E22" s="58" t="s">
        <v>255</v>
      </c>
      <c r="F22" s="94" t="s">
        <v>70</v>
      </c>
      <c r="G22" s="77">
        <v>1</v>
      </c>
      <c r="H22" s="77" t="s">
        <v>233</v>
      </c>
      <c r="I22" s="99">
        <v>1500</v>
      </c>
      <c r="J22" s="100"/>
      <c r="K22" s="89"/>
      <c r="L22" s="89"/>
      <c r="M22" s="100"/>
      <c r="N22" s="101">
        <v>10</v>
      </c>
      <c r="O22" s="76"/>
      <c r="P22" s="102"/>
      <c r="Q22" s="102"/>
    </row>
    <row r="23" s="59" customFormat="1" spans="2:17">
      <c r="B23" s="58">
        <v>18</v>
      </c>
      <c r="C23" s="58" t="s">
        <v>254</v>
      </c>
      <c r="D23" s="58" t="s">
        <v>149</v>
      </c>
      <c r="E23" s="58" t="s">
        <v>255</v>
      </c>
      <c r="F23" s="94" t="s">
        <v>70</v>
      </c>
      <c r="G23" s="77">
        <v>1</v>
      </c>
      <c r="H23" s="77" t="s">
        <v>233</v>
      </c>
      <c r="I23" s="99">
        <v>1800</v>
      </c>
      <c r="J23" s="100"/>
      <c r="K23" s="89"/>
      <c r="L23" s="89"/>
      <c r="M23" s="100"/>
      <c r="N23" s="101">
        <v>10</v>
      </c>
      <c r="O23" s="76"/>
      <c r="P23" s="102"/>
      <c r="Q23" s="102"/>
    </row>
    <row r="24" s="59" customFormat="1" spans="2:17">
      <c r="B24" s="58">
        <v>19</v>
      </c>
      <c r="C24" s="58" t="s">
        <v>254</v>
      </c>
      <c r="D24" s="58" t="s">
        <v>149</v>
      </c>
      <c r="E24" s="58" t="s">
        <v>255</v>
      </c>
      <c r="F24" s="94" t="s">
        <v>70</v>
      </c>
      <c r="G24" s="77">
        <v>1</v>
      </c>
      <c r="H24" s="77" t="s">
        <v>233</v>
      </c>
      <c r="I24" s="99">
        <v>1800</v>
      </c>
      <c r="J24" s="100"/>
      <c r="K24" s="89"/>
      <c r="L24" s="89"/>
      <c r="M24" s="100"/>
      <c r="N24" s="101">
        <v>10</v>
      </c>
      <c r="O24" s="76"/>
      <c r="P24" s="102"/>
      <c r="Q24" s="102"/>
    </row>
    <row r="25" s="59" customFormat="1" spans="2:17">
      <c r="B25" s="58">
        <v>20</v>
      </c>
      <c r="C25" s="58" t="s">
        <v>254</v>
      </c>
      <c r="D25" s="58" t="s">
        <v>149</v>
      </c>
      <c r="E25" s="58" t="s">
        <v>255</v>
      </c>
      <c r="F25" s="94" t="s">
        <v>70</v>
      </c>
      <c r="G25" s="77">
        <v>1</v>
      </c>
      <c r="H25" s="77" t="s">
        <v>233</v>
      </c>
      <c r="I25" s="99">
        <v>1800</v>
      </c>
      <c r="J25" s="100"/>
      <c r="K25" s="89"/>
      <c r="L25" s="89"/>
      <c r="M25" s="100"/>
      <c r="N25" s="101">
        <v>10</v>
      </c>
      <c r="O25" s="76"/>
      <c r="P25" s="102"/>
      <c r="Q25" s="102"/>
    </row>
    <row r="26" s="59" customFormat="1" spans="2:17">
      <c r="B26" s="58">
        <v>21</v>
      </c>
      <c r="C26" s="58" t="s">
        <v>234</v>
      </c>
      <c r="D26" s="58" t="s">
        <v>149</v>
      </c>
      <c r="E26" s="58" t="s">
        <v>255</v>
      </c>
      <c r="F26" s="94" t="s">
        <v>70</v>
      </c>
      <c r="G26" s="77">
        <v>1</v>
      </c>
      <c r="H26" s="77" t="s">
        <v>233</v>
      </c>
      <c r="I26" s="99">
        <v>300</v>
      </c>
      <c r="J26" s="100"/>
      <c r="K26" s="89"/>
      <c r="L26" s="89"/>
      <c r="M26" s="100"/>
      <c r="N26" s="101">
        <v>10</v>
      </c>
      <c r="O26" s="76"/>
      <c r="P26" s="102"/>
      <c r="Q26" s="102"/>
    </row>
    <row r="27" s="59" customFormat="1" spans="2:17">
      <c r="B27" s="58">
        <v>22</v>
      </c>
      <c r="C27" s="58" t="s">
        <v>234</v>
      </c>
      <c r="D27" s="58" t="s">
        <v>149</v>
      </c>
      <c r="E27" s="58" t="s">
        <v>255</v>
      </c>
      <c r="F27" s="94" t="s">
        <v>70</v>
      </c>
      <c r="G27" s="77">
        <v>1</v>
      </c>
      <c r="H27" s="77" t="s">
        <v>233</v>
      </c>
      <c r="I27" s="99">
        <v>120</v>
      </c>
      <c r="J27" s="100"/>
      <c r="K27" s="89"/>
      <c r="L27" s="89"/>
      <c r="M27" s="100"/>
      <c r="N27" s="101">
        <v>10</v>
      </c>
      <c r="O27" s="76"/>
      <c r="P27" s="102"/>
      <c r="Q27" s="102"/>
    </row>
    <row r="28" s="59" customFormat="1" spans="2:17">
      <c r="B28" s="58">
        <v>23</v>
      </c>
      <c r="C28" s="58" t="s">
        <v>234</v>
      </c>
      <c r="D28" s="58" t="s">
        <v>149</v>
      </c>
      <c r="E28" s="58" t="s">
        <v>258</v>
      </c>
      <c r="F28" s="94" t="s">
        <v>70</v>
      </c>
      <c r="G28" s="77">
        <v>1</v>
      </c>
      <c r="H28" s="77" t="s">
        <v>233</v>
      </c>
      <c r="I28" s="99">
        <v>500</v>
      </c>
      <c r="J28" s="100"/>
      <c r="K28" s="89"/>
      <c r="L28" s="89"/>
      <c r="M28" s="100"/>
      <c r="N28" s="101">
        <v>15</v>
      </c>
      <c r="O28" s="76"/>
      <c r="P28" s="102"/>
      <c r="Q28" s="102"/>
    </row>
    <row r="29" s="59" customFormat="1" spans="2:17">
      <c r="B29" s="58">
        <v>24</v>
      </c>
      <c r="C29" s="58" t="s">
        <v>259</v>
      </c>
      <c r="D29" s="58" t="s">
        <v>260</v>
      </c>
      <c r="E29" s="58" t="s">
        <v>261</v>
      </c>
      <c r="F29" s="94" t="s">
        <v>50</v>
      </c>
      <c r="G29" s="77">
        <v>1</v>
      </c>
      <c r="H29" s="77" t="s">
        <v>233</v>
      </c>
      <c r="I29" s="99">
        <v>1800</v>
      </c>
      <c r="J29" s="100"/>
      <c r="K29" s="89"/>
      <c r="L29" s="89"/>
      <c r="M29" s="100"/>
      <c r="N29" s="101">
        <v>20</v>
      </c>
      <c r="O29" s="76"/>
      <c r="P29" s="102"/>
      <c r="Q29" s="102"/>
    </row>
    <row r="30" s="59" customFormat="1" spans="2:17">
      <c r="B30" s="58">
        <v>25</v>
      </c>
      <c r="C30" s="58" t="s">
        <v>262</v>
      </c>
      <c r="D30" s="58" t="s">
        <v>149</v>
      </c>
      <c r="E30" s="58" t="s">
        <v>72</v>
      </c>
      <c r="F30" s="94" t="s">
        <v>70</v>
      </c>
      <c r="G30" s="77">
        <v>1</v>
      </c>
      <c r="H30" s="77" t="s">
        <v>233</v>
      </c>
      <c r="I30" s="99">
        <v>200</v>
      </c>
      <c r="J30" s="100"/>
      <c r="K30" s="89"/>
      <c r="L30" s="89"/>
      <c r="M30" s="100"/>
      <c r="N30" s="101">
        <v>10</v>
      </c>
      <c r="O30" s="76"/>
      <c r="P30" s="102"/>
      <c r="Q30" s="102"/>
    </row>
    <row r="31" s="59" customFormat="1" spans="1:17">
      <c r="A31" s="59">
        <v>125</v>
      </c>
      <c r="B31" s="58">
        <v>26</v>
      </c>
      <c r="C31" s="58" t="s">
        <v>263</v>
      </c>
      <c r="D31" s="58" t="s">
        <v>149</v>
      </c>
      <c r="E31" s="58">
        <v>100053</v>
      </c>
      <c r="F31" s="94" t="s">
        <v>70</v>
      </c>
      <c r="G31" s="77">
        <v>1</v>
      </c>
      <c r="H31" s="77" t="s">
        <v>233</v>
      </c>
      <c r="I31" s="99">
        <v>1460</v>
      </c>
      <c r="J31" s="100"/>
      <c r="K31" s="89"/>
      <c r="L31" s="89"/>
      <c r="M31" s="100"/>
      <c r="N31" s="101">
        <v>10</v>
      </c>
      <c r="O31" s="76"/>
      <c r="P31" s="102"/>
      <c r="Q31" s="102"/>
    </row>
    <row r="32" s="59" customFormat="1" spans="1:17">
      <c r="A32" s="59">
        <v>132</v>
      </c>
      <c r="B32" s="58">
        <v>27</v>
      </c>
      <c r="C32" s="58" t="s">
        <v>264</v>
      </c>
      <c r="D32" s="58" t="s">
        <v>149</v>
      </c>
      <c r="E32" s="58" t="s">
        <v>72</v>
      </c>
      <c r="F32" s="94" t="s">
        <v>70</v>
      </c>
      <c r="G32" s="77">
        <v>1</v>
      </c>
      <c r="H32" s="77" t="s">
        <v>233</v>
      </c>
      <c r="I32" s="99">
        <v>200</v>
      </c>
      <c r="J32" s="100"/>
      <c r="K32" s="89"/>
      <c r="L32" s="89"/>
      <c r="M32" s="100"/>
      <c r="N32" s="101">
        <v>10</v>
      </c>
      <c r="O32" s="76"/>
      <c r="P32" s="102"/>
      <c r="Q32" s="102"/>
    </row>
    <row r="33" s="59" customFormat="1" spans="1:17">
      <c r="A33" s="59">
        <v>133</v>
      </c>
      <c r="B33" s="58">
        <v>28</v>
      </c>
      <c r="C33" s="58" t="s">
        <v>265</v>
      </c>
      <c r="D33" s="58" t="s">
        <v>149</v>
      </c>
      <c r="E33" s="58" t="s">
        <v>72</v>
      </c>
      <c r="F33" s="94" t="s">
        <v>70</v>
      </c>
      <c r="G33" s="77">
        <v>1</v>
      </c>
      <c r="H33" s="77" t="s">
        <v>233</v>
      </c>
      <c r="I33" s="99">
        <v>1400</v>
      </c>
      <c r="J33" s="100"/>
      <c r="K33" s="89"/>
      <c r="L33" s="89"/>
      <c r="M33" s="100"/>
      <c r="N33" s="101">
        <v>10</v>
      </c>
      <c r="O33" s="76"/>
      <c r="P33" s="102"/>
      <c r="Q33" s="102"/>
    </row>
    <row r="34" s="59" customFormat="1" spans="1:17">
      <c r="A34" s="59">
        <v>140</v>
      </c>
      <c r="B34" s="58">
        <v>29</v>
      </c>
      <c r="C34" s="58" t="s">
        <v>265</v>
      </c>
      <c r="D34" s="58" t="s">
        <v>149</v>
      </c>
      <c r="E34" s="58" t="s">
        <v>72</v>
      </c>
      <c r="F34" s="94" t="s">
        <v>70</v>
      </c>
      <c r="G34" s="77">
        <v>1</v>
      </c>
      <c r="H34" s="77" t="s">
        <v>233</v>
      </c>
      <c r="I34" s="99">
        <v>1250</v>
      </c>
      <c r="J34" s="100"/>
      <c r="K34" s="89"/>
      <c r="L34" s="89"/>
      <c r="M34" s="100"/>
      <c r="N34" s="101">
        <v>10</v>
      </c>
      <c r="O34" s="76"/>
      <c r="P34" s="102"/>
      <c r="Q34" s="102"/>
    </row>
    <row r="35" s="59" customFormat="1" spans="1:17">
      <c r="A35" s="59">
        <v>141</v>
      </c>
      <c r="B35" s="58">
        <v>30</v>
      </c>
      <c r="C35" s="58" t="s">
        <v>265</v>
      </c>
      <c r="D35" s="58" t="s">
        <v>149</v>
      </c>
      <c r="E35" s="58" t="s">
        <v>72</v>
      </c>
      <c r="F35" s="94" t="s">
        <v>70</v>
      </c>
      <c r="G35" s="77">
        <v>1</v>
      </c>
      <c r="H35" s="77" t="s">
        <v>233</v>
      </c>
      <c r="I35" s="99">
        <v>1400</v>
      </c>
      <c r="J35" s="100"/>
      <c r="K35" s="89"/>
      <c r="L35" s="89"/>
      <c r="M35" s="100"/>
      <c r="N35" s="101">
        <v>10</v>
      </c>
      <c r="O35" s="76"/>
      <c r="P35" s="102"/>
      <c r="Q35" s="102"/>
    </row>
    <row r="36" s="59" customFormat="1" spans="2:17">
      <c r="B36" s="58">
        <v>31</v>
      </c>
      <c r="C36" s="58" t="s">
        <v>265</v>
      </c>
      <c r="D36" s="58" t="s">
        <v>149</v>
      </c>
      <c r="E36" s="58" t="s">
        <v>72</v>
      </c>
      <c r="F36" s="94" t="s">
        <v>70</v>
      </c>
      <c r="G36" s="77">
        <v>1</v>
      </c>
      <c r="H36" s="77" t="s">
        <v>233</v>
      </c>
      <c r="I36" s="99">
        <v>1500</v>
      </c>
      <c r="J36" s="100"/>
      <c r="K36" s="89"/>
      <c r="L36" s="89"/>
      <c r="M36" s="100"/>
      <c r="N36" s="101">
        <v>10</v>
      </c>
      <c r="O36" s="76"/>
      <c r="P36" s="102"/>
      <c r="Q36" s="102"/>
    </row>
    <row r="37" s="59" customFormat="1" spans="2:17">
      <c r="B37" s="58">
        <v>32</v>
      </c>
      <c r="C37" s="58" t="s">
        <v>265</v>
      </c>
      <c r="D37" s="58" t="s">
        <v>149</v>
      </c>
      <c r="E37" s="58" t="s">
        <v>72</v>
      </c>
      <c r="F37" s="94" t="s">
        <v>70</v>
      </c>
      <c r="G37" s="77">
        <v>1</v>
      </c>
      <c r="H37" s="77" t="s">
        <v>233</v>
      </c>
      <c r="I37" s="99">
        <v>1400</v>
      </c>
      <c r="J37" s="100"/>
      <c r="K37" s="89"/>
      <c r="L37" s="89"/>
      <c r="M37" s="100"/>
      <c r="N37" s="101">
        <v>10</v>
      </c>
      <c r="O37" s="76"/>
      <c r="P37" s="102"/>
      <c r="Q37" s="102"/>
    </row>
    <row r="38" s="59" customFormat="1" spans="2:17">
      <c r="B38" s="58">
        <v>33</v>
      </c>
      <c r="C38" s="58" t="s">
        <v>265</v>
      </c>
      <c r="D38" s="58" t="s">
        <v>149</v>
      </c>
      <c r="E38" s="58" t="s">
        <v>72</v>
      </c>
      <c r="F38" s="94" t="s">
        <v>70</v>
      </c>
      <c r="G38" s="77">
        <v>1</v>
      </c>
      <c r="H38" s="77" t="s">
        <v>233</v>
      </c>
      <c r="I38" s="99">
        <v>1400</v>
      </c>
      <c r="J38" s="100"/>
      <c r="K38" s="89"/>
      <c r="L38" s="89"/>
      <c r="M38" s="100"/>
      <c r="N38" s="101">
        <v>10</v>
      </c>
      <c r="O38" s="76"/>
      <c r="P38" s="102"/>
      <c r="Q38" s="102"/>
    </row>
    <row r="39" s="59" customFormat="1" spans="2:17">
      <c r="B39" s="58">
        <v>34</v>
      </c>
      <c r="C39" s="58" t="s">
        <v>265</v>
      </c>
      <c r="D39" s="58" t="s">
        <v>149</v>
      </c>
      <c r="E39" s="58" t="s">
        <v>72</v>
      </c>
      <c r="F39" s="94" t="s">
        <v>70</v>
      </c>
      <c r="G39" s="77">
        <v>1</v>
      </c>
      <c r="H39" s="77" t="s">
        <v>233</v>
      </c>
      <c r="I39" s="99">
        <v>1400</v>
      </c>
      <c r="J39" s="100"/>
      <c r="K39" s="89"/>
      <c r="L39" s="89"/>
      <c r="M39" s="100"/>
      <c r="N39" s="101">
        <v>10</v>
      </c>
      <c r="O39" s="76"/>
      <c r="P39" s="102"/>
      <c r="Q39" s="102"/>
    </row>
    <row r="40" s="59" customFormat="1" spans="2:17">
      <c r="B40" s="58">
        <v>35</v>
      </c>
      <c r="C40" s="58" t="s">
        <v>265</v>
      </c>
      <c r="D40" s="58" t="s">
        <v>149</v>
      </c>
      <c r="E40" s="58" t="s">
        <v>72</v>
      </c>
      <c r="F40" s="94" t="s">
        <v>70</v>
      </c>
      <c r="G40" s="77">
        <v>1</v>
      </c>
      <c r="H40" s="77" t="s">
        <v>233</v>
      </c>
      <c r="I40" s="99">
        <v>1400</v>
      </c>
      <c r="J40" s="100"/>
      <c r="K40" s="89"/>
      <c r="L40" s="89"/>
      <c r="M40" s="100"/>
      <c r="N40" s="101">
        <v>10</v>
      </c>
      <c r="O40" s="76"/>
      <c r="P40" s="102"/>
      <c r="Q40" s="102"/>
    </row>
    <row r="41" s="59" customFormat="1" spans="2:17">
      <c r="B41" s="58">
        <v>36</v>
      </c>
      <c r="C41" s="58" t="s">
        <v>265</v>
      </c>
      <c r="D41" s="58" t="s">
        <v>149</v>
      </c>
      <c r="E41" s="58" t="s">
        <v>72</v>
      </c>
      <c r="F41" s="94" t="s">
        <v>70</v>
      </c>
      <c r="G41" s="77">
        <v>1</v>
      </c>
      <c r="H41" s="77" t="s">
        <v>233</v>
      </c>
      <c r="I41" s="99">
        <v>1500</v>
      </c>
      <c r="J41" s="100"/>
      <c r="K41" s="89"/>
      <c r="L41" s="89"/>
      <c r="M41" s="100"/>
      <c r="N41" s="101">
        <v>10</v>
      </c>
      <c r="O41" s="76"/>
      <c r="P41" s="102"/>
      <c r="Q41" s="102"/>
    </row>
    <row r="42" s="59" customFormat="1" spans="2:17">
      <c r="B42" s="58">
        <v>37</v>
      </c>
      <c r="C42" s="58" t="s">
        <v>265</v>
      </c>
      <c r="D42" s="58" t="s">
        <v>149</v>
      </c>
      <c r="E42" s="58" t="s">
        <v>72</v>
      </c>
      <c r="F42" s="94" t="s">
        <v>70</v>
      </c>
      <c r="G42" s="77">
        <v>1</v>
      </c>
      <c r="H42" s="77" t="s">
        <v>233</v>
      </c>
      <c r="I42" s="99">
        <v>1400</v>
      </c>
      <c r="J42" s="100"/>
      <c r="K42" s="89"/>
      <c r="L42" s="89"/>
      <c r="M42" s="100"/>
      <c r="N42" s="101">
        <v>10</v>
      </c>
      <c r="O42" s="76"/>
      <c r="P42" s="102"/>
      <c r="Q42" s="102"/>
    </row>
    <row r="43" s="59" customFormat="1" spans="2:17">
      <c r="B43" s="58">
        <v>38</v>
      </c>
      <c r="C43" s="58" t="s">
        <v>265</v>
      </c>
      <c r="D43" s="58" t="s">
        <v>149</v>
      </c>
      <c r="E43" s="58" t="s">
        <v>72</v>
      </c>
      <c r="F43" s="94" t="s">
        <v>70</v>
      </c>
      <c r="G43" s="77">
        <v>1</v>
      </c>
      <c r="H43" s="77" t="s">
        <v>233</v>
      </c>
      <c r="I43" s="99">
        <v>1500</v>
      </c>
      <c r="J43" s="100"/>
      <c r="K43" s="89"/>
      <c r="L43" s="89"/>
      <c r="M43" s="100"/>
      <c r="N43" s="101">
        <v>10</v>
      </c>
      <c r="O43" s="76"/>
      <c r="P43" s="102"/>
      <c r="Q43" s="102"/>
    </row>
    <row r="44" s="59" customFormat="1" spans="2:17">
      <c r="B44" s="58">
        <v>39</v>
      </c>
      <c r="C44" s="58" t="s">
        <v>265</v>
      </c>
      <c r="D44" s="58" t="s">
        <v>149</v>
      </c>
      <c r="E44" s="58" t="s">
        <v>72</v>
      </c>
      <c r="F44" s="94" t="s">
        <v>70</v>
      </c>
      <c r="G44" s="77">
        <v>1</v>
      </c>
      <c r="H44" s="77" t="s">
        <v>233</v>
      </c>
      <c r="I44" s="99">
        <v>1400</v>
      </c>
      <c r="J44" s="100"/>
      <c r="K44" s="89"/>
      <c r="L44" s="89"/>
      <c r="M44" s="100"/>
      <c r="N44" s="101">
        <v>10</v>
      </c>
      <c r="O44" s="76"/>
      <c r="P44" s="102"/>
      <c r="Q44" s="102"/>
    </row>
    <row r="45" s="59" customFormat="1" spans="2:17">
      <c r="B45" s="58">
        <v>40</v>
      </c>
      <c r="C45" s="58" t="s">
        <v>265</v>
      </c>
      <c r="D45" s="58" t="s">
        <v>149</v>
      </c>
      <c r="E45" s="58" t="s">
        <v>72</v>
      </c>
      <c r="F45" s="94" t="s">
        <v>70</v>
      </c>
      <c r="G45" s="77">
        <v>1</v>
      </c>
      <c r="H45" s="77" t="s">
        <v>233</v>
      </c>
      <c r="I45" s="99">
        <v>1400</v>
      </c>
      <c r="J45" s="100"/>
      <c r="K45" s="89"/>
      <c r="L45" s="89"/>
      <c r="M45" s="100"/>
      <c r="N45" s="101">
        <v>10</v>
      </c>
      <c r="O45" s="76"/>
      <c r="P45" s="102"/>
      <c r="Q45" s="102"/>
    </row>
    <row r="46" s="59" customFormat="1" spans="2:17">
      <c r="B46" s="58">
        <v>41</v>
      </c>
      <c r="C46" s="58" t="s">
        <v>265</v>
      </c>
      <c r="D46" s="58" t="s">
        <v>149</v>
      </c>
      <c r="E46" s="58" t="s">
        <v>72</v>
      </c>
      <c r="F46" s="94" t="s">
        <v>70</v>
      </c>
      <c r="G46" s="77">
        <v>1</v>
      </c>
      <c r="H46" s="77" t="s">
        <v>233</v>
      </c>
      <c r="I46" s="99">
        <v>1400</v>
      </c>
      <c r="J46" s="100"/>
      <c r="K46" s="89"/>
      <c r="L46" s="89"/>
      <c r="M46" s="100"/>
      <c r="N46" s="101">
        <v>10</v>
      </c>
      <c r="O46" s="76"/>
      <c r="P46" s="102"/>
      <c r="Q46" s="102"/>
    </row>
    <row r="47" s="59" customFormat="1" spans="2:17">
      <c r="B47" s="58">
        <v>42</v>
      </c>
      <c r="C47" s="58" t="s">
        <v>265</v>
      </c>
      <c r="D47" s="58" t="s">
        <v>149</v>
      </c>
      <c r="E47" s="58" t="s">
        <v>72</v>
      </c>
      <c r="F47" s="94" t="s">
        <v>70</v>
      </c>
      <c r="G47" s="77">
        <v>1</v>
      </c>
      <c r="H47" s="77" t="s">
        <v>233</v>
      </c>
      <c r="I47" s="99">
        <v>1400</v>
      </c>
      <c r="J47" s="100"/>
      <c r="K47" s="89"/>
      <c r="L47" s="89"/>
      <c r="M47" s="100"/>
      <c r="N47" s="101">
        <v>10</v>
      </c>
      <c r="O47" s="76"/>
      <c r="P47" s="102"/>
      <c r="Q47" s="102"/>
    </row>
    <row r="48" s="59" customFormat="1" spans="2:17">
      <c r="B48" s="58">
        <v>43</v>
      </c>
      <c r="C48" s="58" t="s">
        <v>265</v>
      </c>
      <c r="D48" s="58" t="s">
        <v>149</v>
      </c>
      <c r="E48" s="58" t="s">
        <v>72</v>
      </c>
      <c r="F48" s="94" t="s">
        <v>70</v>
      </c>
      <c r="G48" s="77">
        <v>1</v>
      </c>
      <c r="H48" s="77" t="s">
        <v>233</v>
      </c>
      <c r="I48" s="99">
        <v>1500</v>
      </c>
      <c r="J48" s="100"/>
      <c r="K48" s="89"/>
      <c r="L48" s="89"/>
      <c r="M48" s="100"/>
      <c r="N48" s="101">
        <v>10</v>
      </c>
      <c r="O48" s="76"/>
      <c r="P48" s="102"/>
      <c r="Q48" s="102"/>
    </row>
    <row r="49" s="59" customFormat="1" spans="2:17">
      <c r="B49" s="58">
        <v>44</v>
      </c>
      <c r="C49" s="58" t="s">
        <v>265</v>
      </c>
      <c r="D49" s="58" t="s">
        <v>149</v>
      </c>
      <c r="E49" s="58" t="s">
        <v>72</v>
      </c>
      <c r="F49" s="94" t="s">
        <v>70</v>
      </c>
      <c r="G49" s="77">
        <v>1</v>
      </c>
      <c r="H49" s="77" t="s">
        <v>233</v>
      </c>
      <c r="I49" s="99">
        <v>1250</v>
      </c>
      <c r="J49" s="100"/>
      <c r="K49" s="89"/>
      <c r="L49" s="89"/>
      <c r="M49" s="100"/>
      <c r="N49" s="101">
        <v>10</v>
      </c>
      <c r="O49" s="76"/>
      <c r="P49" s="102"/>
      <c r="Q49" s="102"/>
    </row>
    <row r="50" s="59" customFormat="1" spans="2:17">
      <c r="B50" s="58">
        <v>45</v>
      </c>
      <c r="C50" s="58" t="s">
        <v>265</v>
      </c>
      <c r="D50" s="58" t="s">
        <v>149</v>
      </c>
      <c r="E50" s="58" t="s">
        <v>72</v>
      </c>
      <c r="F50" s="94" t="s">
        <v>70</v>
      </c>
      <c r="G50" s="77">
        <v>1</v>
      </c>
      <c r="H50" s="77" t="s">
        <v>233</v>
      </c>
      <c r="I50" s="99">
        <v>1400</v>
      </c>
      <c r="J50" s="100"/>
      <c r="K50" s="89"/>
      <c r="L50" s="89"/>
      <c r="M50" s="100"/>
      <c r="N50" s="101">
        <v>10</v>
      </c>
      <c r="O50" s="76"/>
      <c r="P50" s="102"/>
      <c r="Q50" s="102"/>
    </row>
    <row r="51" s="59" customFormat="1" spans="2:17">
      <c r="B51" s="58">
        <v>46</v>
      </c>
      <c r="C51" s="58" t="s">
        <v>265</v>
      </c>
      <c r="D51" s="58" t="s">
        <v>149</v>
      </c>
      <c r="E51" s="58" t="s">
        <v>72</v>
      </c>
      <c r="F51" s="94" t="s">
        <v>70</v>
      </c>
      <c r="G51" s="77">
        <v>1</v>
      </c>
      <c r="H51" s="77" t="s">
        <v>233</v>
      </c>
      <c r="I51" s="99">
        <v>1400</v>
      </c>
      <c r="J51" s="100"/>
      <c r="K51" s="89"/>
      <c r="L51" s="89"/>
      <c r="M51" s="100"/>
      <c r="N51" s="101">
        <v>10</v>
      </c>
      <c r="O51" s="76"/>
      <c r="P51" s="102"/>
      <c r="Q51" s="102"/>
    </row>
    <row r="52" s="59" customFormat="1" spans="2:17">
      <c r="B52" s="58">
        <v>47</v>
      </c>
      <c r="C52" s="58" t="s">
        <v>265</v>
      </c>
      <c r="D52" s="58" t="s">
        <v>149</v>
      </c>
      <c r="E52" s="58" t="s">
        <v>72</v>
      </c>
      <c r="F52" s="94" t="s">
        <v>70</v>
      </c>
      <c r="G52" s="77">
        <v>1</v>
      </c>
      <c r="H52" s="77" t="s">
        <v>233</v>
      </c>
      <c r="I52" s="99">
        <v>1400</v>
      </c>
      <c r="J52" s="100"/>
      <c r="K52" s="89"/>
      <c r="L52" s="89"/>
      <c r="M52" s="100"/>
      <c r="N52" s="101">
        <v>10</v>
      </c>
      <c r="O52" s="76"/>
      <c r="P52" s="102"/>
      <c r="Q52" s="102"/>
    </row>
    <row r="53" s="59" customFormat="1" spans="2:17">
      <c r="B53" s="58">
        <v>48</v>
      </c>
      <c r="C53" s="58" t="s">
        <v>265</v>
      </c>
      <c r="D53" s="58" t="s">
        <v>149</v>
      </c>
      <c r="E53" s="58" t="s">
        <v>72</v>
      </c>
      <c r="F53" s="94" t="s">
        <v>70</v>
      </c>
      <c r="G53" s="77">
        <v>1</v>
      </c>
      <c r="H53" s="77" t="s">
        <v>233</v>
      </c>
      <c r="I53" s="99">
        <v>1400</v>
      </c>
      <c r="J53" s="100"/>
      <c r="K53" s="89"/>
      <c r="L53" s="89"/>
      <c r="M53" s="100"/>
      <c r="N53" s="101">
        <v>10</v>
      </c>
      <c r="O53" s="76"/>
      <c r="P53" s="102"/>
      <c r="Q53" s="102"/>
    </row>
    <row r="54" s="59" customFormat="1" spans="2:17">
      <c r="B54" s="58">
        <v>49</v>
      </c>
      <c r="C54" s="58" t="s">
        <v>265</v>
      </c>
      <c r="D54" s="58" t="s">
        <v>149</v>
      </c>
      <c r="E54" s="58" t="s">
        <v>72</v>
      </c>
      <c r="F54" s="94" t="s">
        <v>70</v>
      </c>
      <c r="G54" s="77">
        <v>1</v>
      </c>
      <c r="H54" s="77" t="s">
        <v>233</v>
      </c>
      <c r="I54" s="99">
        <v>1250</v>
      </c>
      <c r="J54" s="100"/>
      <c r="K54" s="89"/>
      <c r="L54" s="89"/>
      <c r="M54" s="100"/>
      <c r="N54" s="101">
        <v>10</v>
      </c>
      <c r="O54" s="76"/>
      <c r="P54" s="102"/>
      <c r="Q54" s="102"/>
    </row>
    <row r="55" s="59" customFormat="1" spans="2:17">
      <c r="B55" s="58">
        <v>50</v>
      </c>
      <c r="C55" s="58" t="s">
        <v>265</v>
      </c>
      <c r="D55" s="58" t="s">
        <v>149</v>
      </c>
      <c r="E55" s="58" t="s">
        <v>72</v>
      </c>
      <c r="F55" s="94" t="s">
        <v>70</v>
      </c>
      <c r="G55" s="77">
        <v>1</v>
      </c>
      <c r="H55" s="77" t="s">
        <v>233</v>
      </c>
      <c r="I55" s="99">
        <v>1400</v>
      </c>
      <c r="J55" s="100"/>
      <c r="K55" s="89"/>
      <c r="L55" s="89"/>
      <c r="M55" s="100"/>
      <c r="N55" s="101">
        <v>10</v>
      </c>
      <c r="O55" s="76"/>
      <c r="P55" s="102"/>
      <c r="Q55" s="102"/>
    </row>
    <row r="56" s="59" customFormat="1" spans="2:17">
      <c r="B56" s="58">
        <v>51</v>
      </c>
      <c r="C56" s="58" t="s">
        <v>265</v>
      </c>
      <c r="D56" s="58" t="s">
        <v>149</v>
      </c>
      <c r="E56" s="58" t="s">
        <v>72</v>
      </c>
      <c r="F56" s="94" t="s">
        <v>70</v>
      </c>
      <c r="G56" s="77">
        <v>1</v>
      </c>
      <c r="H56" s="77" t="s">
        <v>233</v>
      </c>
      <c r="I56" s="99">
        <v>1400</v>
      </c>
      <c r="J56" s="100"/>
      <c r="K56" s="89"/>
      <c r="L56" s="89"/>
      <c r="M56" s="100"/>
      <c r="N56" s="101">
        <v>10</v>
      </c>
      <c r="O56" s="76"/>
      <c r="P56" s="102"/>
      <c r="Q56" s="102"/>
    </row>
    <row r="57" s="59" customFormat="1" spans="2:17">
      <c r="B57" s="58">
        <v>52</v>
      </c>
      <c r="C57" s="58" t="s">
        <v>266</v>
      </c>
      <c r="D57" s="58" t="s">
        <v>149</v>
      </c>
      <c r="E57" s="58" t="s">
        <v>72</v>
      </c>
      <c r="F57" s="94" t="s">
        <v>70</v>
      </c>
      <c r="G57" s="77">
        <v>1</v>
      </c>
      <c r="H57" s="77" t="s">
        <v>233</v>
      </c>
      <c r="I57" s="99">
        <v>500</v>
      </c>
      <c r="J57" s="100"/>
      <c r="K57" s="89"/>
      <c r="L57" s="89"/>
      <c r="M57" s="100"/>
      <c r="N57" s="101">
        <v>10</v>
      </c>
      <c r="O57" s="76"/>
      <c r="P57" s="102"/>
      <c r="Q57" s="102"/>
    </row>
    <row r="58" s="59" customFormat="1" spans="1:17">
      <c r="A58" s="59">
        <v>157</v>
      </c>
      <c r="B58" s="58">
        <v>53</v>
      </c>
      <c r="C58" s="58" t="s">
        <v>265</v>
      </c>
      <c r="D58" s="58" t="s">
        <v>149</v>
      </c>
      <c r="E58" s="58" t="s">
        <v>72</v>
      </c>
      <c r="F58" s="94" t="s">
        <v>70</v>
      </c>
      <c r="G58" s="77">
        <v>1</v>
      </c>
      <c r="H58" s="77" t="s">
        <v>233</v>
      </c>
      <c r="I58" s="99">
        <v>1400</v>
      </c>
      <c r="J58" s="100"/>
      <c r="K58" s="89"/>
      <c r="L58" s="89"/>
      <c r="M58" s="100"/>
      <c r="N58" s="101">
        <v>10</v>
      </c>
      <c r="O58" s="76"/>
      <c r="P58" s="102"/>
      <c r="Q58" s="102"/>
    </row>
    <row r="59" s="59" customFormat="1" spans="1:17">
      <c r="A59" s="59">
        <v>161</v>
      </c>
      <c r="B59" s="58">
        <v>54</v>
      </c>
      <c r="C59" s="58" t="s">
        <v>265</v>
      </c>
      <c r="D59" s="58" t="s">
        <v>149</v>
      </c>
      <c r="E59" s="58" t="s">
        <v>72</v>
      </c>
      <c r="F59" s="94" t="s">
        <v>70</v>
      </c>
      <c r="G59" s="77">
        <v>1</v>
      </c>
      <c r="H59" s="77" t="s">
        <v>233</v>
      </c>
      <c r="I59" s="99">
        <v>1400</v>
      </c>
      <c r="J59" s="100"/>
      <c r="K59" s="89"/>
      <c r="L59" s="89"/>
      <c r="M59" s="100"/>
      <c r="N59" s="101">
        <v>10</v>
      </c>
      <c r="O59" s="76"/>
      <c r="P59" s="102"/>
      <c r="Q59" s="102"/>
    </row>
    <row r="60" s="59" customFormat="1" spans="1:17">
      <c r="A60" s="59">
        <v>166</v>
      </c>
      <c r="B60" s="58">
        <v>55</v>
      </c>
      <c r="C60" s="58" t="s">
        <v>265</v>
      </c>
      <c r="D60" s="58" t="s">
        <v>149</v>
      </c>
      <c r="E60" s="58" t="s">
        <v>72</v>
      </c>
      <c r="F60" s="94" t="s">
        <v>70</v>
      </c>
      <c r="G60" s="77">
        <v>1</v>
      </c>
      <c r="H60" s="77" t="s">
        <v>233</v>
      </c>
      <c r="I60" s="99">
        <v>1400</v>
      </c>
      <c r="J60" s="100"/>
      <c r="K60" s="89"/>
      <c r="L60" s="89"/>
      <c r="M60" s="100"/>
      <c r="N60" s="101">
        <v>10</v>
      </c>
      <c r="O60" s="76"/>
      <c r="P60" s="102"/>
      <c r="Q60" s="102"/>
    </row>
    <row r="61" s="62" customFormat="1" customHeight="1" spans="2:17">
      <c r="B61" s="72"/>
      <c r="C61" s="67" t="s">
        <v>229</v>
      </c>
      <c r="D61" s="67"/>
      <c r="E61" s="67"/>
      <c r="F61" s="95"/>
      <c r="G61" s="67">
        <f>SUM(G6:G60)</f>
        <v>55</v>
      </c>
      <c r="H61" s="72"/>
      <c r="I61" s="90">
        <f>SUM(I6:I60)</f>
        <v>60001</v>
      </c>
      <c r="J61" s="90"/>
      <c r="K61" s="90"/>
      <c r="L61" s="90"/>
      <c r="M61" s="90"/>
      <c r="N61" s="103">
        <f>SUM(N6:N60)</f>
        <v>618</v>
      </c>
      <c r="O61" s="72"/>
      <c r="P61" s="72"/>
      <c r="Q61" s="72"/>
    </row>
    <row r="63" spans="3:10">
      <c r="C63" s="22" t="s">
        <v>20</v>
      </c>
      <c r="D63" s="23"/>
      <c r="E63" s="23"/>
      <c r="F63" s="96"/>
      <c r="G63" s="23"/>
      <c r="H63" s="23"/>
      <c r="I63" s="23"/>
      <c r="J63" s="23"/>
    </row>
  </sheetData>
  <mergeCells count="15">
    <mergeCell ref="B1:Q1"/>
    <mergeCell ref="B2:Q2"/>
    <mergeCell ref="B3:I3"/>
    <mergeCell ref="I4:J4"/>
    <mergeCell ref="K4:N4"/>
    <mergeCell ref="C61:E61"/>
    <mergeCell ref="B4:B5"/>
    <mergeCell ref="C4:C5"/>
    <mergeCell ref="D4:D5"/>
    <mergeCell ref="E4:E5"/>
    <mergeCell ref="F4:F5"/>
    <mergeCell ref="G4:G5"/>
    <mergeCell ref="H4:H5"/>
    <mergeCell ref="P4:P5"/>
    <mergeCell ref="Q4:Q5"/>
  </mergeCells>
  <pageMargins left="0.17" right="0.06" top="0.748031496062992" bottom="0.748031496062992" header="0.31496062992126" footer="0.31496062992126"/>
  <pageSetup paperSize="9" orientation="landscape" horizontalDpi="180" verticalDpi="18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opLeftCell="B1" workbookViewId="0">
      <selection activeCell="I22" sqref="I22"/>
    </sheetView>
  </sheetViews>
  <sheetFormatPr defaultColWidth="9" defaultRowHeight="14.25"/>
  <cols>
    <col min="1" max="1" width="4.5" hidden="1" customWidth="1"/>
    <col min="2" max="2" width="3.125" customWidth="1"/>
    <col min="3" max="3" width="20.625" customWidth="1"/>
    <col min="4" max="4" width="13.625" customWidth="1"/>
    <col min="5" max="5" width="9.625" customWidth="1"/>
    <col min="6" max="6" width="7.25" customWidth="1"/>
    <col min="7" max="7" width="3.875" customWidth="1"/>
    <col min="8" max="8" width="3.125" customWidth="1"/>
    <col min="9" max="10" width="5" customWidth="1"/>
    <col min="11" max="11" width="6.25" customWidth="1"/>
    <col min="12" max="13" width="5" customWidth="1"/>
    <col min="14" max="14" width="7" customWidth="1"/>
    <col min="15" max="16" width="8.5" customWidth="1"/>
    <col min="17" max="17" width="7.25" customWidth="1"/>
    <col min="18" max="18" width="6.625" customWidth="1"/>
    <col min="19" max="19" width="8" customWidth="1"/>
  </cols>
  <sheetData>
    <row r="1" s="59" customFormat="1" spans="2:19">
      <c r="B1" s="63" t="s">
        <v>267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="60" customFormat="1" spans="2:19">
      <c r="B2" s="64" t="s">
        <v>268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="60" customFormat="1" spans="2:19">
      <c r="B3" s="65" t="s">
        <v>269</v>
      </c>
      <c r="C3" s="65"/>
      <c r="D3" s="65"/>
      <c r="E3" s="65"/>
      <c r="F3" s="65"/>
      <c r="G3" s="65"/>
      <c r="H3" s="65"/>
      <c r="I3" s="65"/>
      <c r="J3" s="81"/>
      <c r="K3" s="81"/>
      <c r="L3" s="81"/>
      <c r="M3" s="81"/>
      <c r="N3" s="81"/>
      <c r="O3" s="82"/>
      <c r="P3" s="82"/>
      <c r="Q3" s="82"/>
      <c r="R3" s="82"/>
      <c r="S3" s="82" t="s">
        <v>23</v>
      </c>
    </row>
    <row r="4" s="61" customFormat="1" ht="26.25" customHeight="1" spans="2:19">
      <c r="B4" s="66" t="s">
        <v>24</v>
      </c>
      <c r="C4" s="67" t="s">
        <v>25</v>
      </c>
      <c r="D4" s="68" t="s">
        <v>26</v>
      </c>
      <c r="E4" s="67" t="s">
        <v>27</v>
      </c>
      <c r="F4" s="69" t="s">
        <v>28</v>
      </c>
      <c r="G4" s="69" t="s">
        <v>29</v>
      </c>
      <c r="H4" s="70" t="s">
        <v>30</v>
      </c>
      <c r="I4" s="83" t="s">
        <v>5</v>
      </c>
      <c r="J4" s="84"/>
      <c r="K4" s="83" t="s">
        <v>270</v>
      </c>
      <c r="L4" s="84"/>
      <c r="M4" s="83" t="s">
        <v>31</v>
      </c>
      <c r="N4" s="85"/>
      <c r="O4" s="85"/>
      <c r="P4" s="84"/>
      <c r="Q4" s="67" t="s">
        <v>32</v>
      </c>
      <c r="R4" s="67" t="s">
        <v>33</v>
      </c>
      <c r="S4" s="67" t="s">
        <v>34</v>
      </c>
    </row>
    <row r="5" s="61" customFormat="1" ht="26.25" customHeight="1" spans="2:19">
      <c r="B5" s="71"/>
      <c r="C5" s="67"/>
      <c r="D5" s="68"/>
      <c r="E5" s="72"/>
      <c r="F5" s="73"/>
      <c r="G5" s="73"/>
      <c r="H5" s="74"/>
      <c r="I5" s="67" t="s">
        <v>7</v>
      </c>
      <c r="J5" s="67" t="s">
        <v>8</v>
      </c>
      <c r="K5" s="67" t="s">
        <v>7</v>
      </c>
      <c r="L5" s="67" t="s">
        <v>8</v>
      </c>
      <c r="M5" s="67" t="s">
        <v>7</v>
      </c>
      <c r="N5" s="86" t="s">
        <v>35</v>
      </c>
      <c r="O5" s="67" t="s">
        <v>36</v>
      </c>
      <c r="P5" s="67" t="s">
        <v>8</v>
      </c>
      <c r="Q5" s="67"/>
      <c r="R5" s="67"/>
      <c r="S5" s="67"/>
    </row>
    <row r="6" s="60" customFormat="1" spans="1:19">
      <c r="A6" s="60">
        <v>49</v>
      </c>
      <c r="B6" s="75">
        <v>1</v>
      </c>
      <c r="C6" s="58" t="s">
        <v>271</v>
      </c>
      <c r="D6" s="58" t="s">
        <v>272</v>
      </c>
      <c r="E6" s="58" t="s">
        <v>273</v>
      </c>
      <c r="F6" s="76">
        <v>2005.9</v>
      </c>
      <c r="G6" s="77">
        <v>1</v>
      </c>
      <c r="H6" s="67" t="s">
        <v>151</v>
      </c>
      <c r="I6" s="87"/>
      <c r="J6" s="87"/>
      <c r="K6" s="87"/>
      <c r="L6" s="87"/>
      <c r="M6" s="87"/>
      <c r="N6" s="88"/>
      <c r="O6" s="89">
        <v>1500</v>
      </c>
      <c r="P6" s="90">
        <f>+O6*G6</f>
        <v>1500</v>
      </c>
      <c r="Q6" s="78"/>
      <c r="R6" s="75" t="s">
        <v>274</v>
      </c>
      <c r="S6" s="78"/>
    </row>
    <row r="7" s="60" customFormat="1" spans="1:19">
      <c r="A7" s="60">
        <v>50</v>
      </c>
      <c r="B7" s="75">
        <v>2</v>
      </c>
      <c r="C7" s="58" t="s">
        <v>275</v>
      </c>
      <c r="D7" s="75"/>
      <c r="E7" s="58" t="s">
        <v>276</v>
      </c>
      <c r="F7" s="78"/>
      <c r="G7" s="77">
        <v>1</v>
      </c>
      <c r="H7" s="67" t="s">
        <v>151</v>
      </c>
      <c r="I7" s="87"/>
      <c r="J7" s="87"/>
      <c r="K7" s="87"/>
      <c r="L7" s="87"/>
      <c r="M7" s="87"/>
      <c r="N7" s="88"/>
      <c r="O7" s="89">
        <v>1600</v>
      </c>
      <c r="P7" s="90">
        <f>+O7*G7</f>
        <v>1600</v>
      </c>
      <c r="Q7" s="78"/>
      <c r="R7" s="75" t="s">
        <v>274</v>
      </c>
      <c r="S7" s="78"/>
    </row>
    <row r="8" s="60" customFormat="1" spans="1:19">
      <c r="A8" s="60">
        <v>219</v>
      </c>
      <c r="B8" s="75"/>
      <c r="C8" s="75"/>
      <c r="D8" s="79"/>
      <c r="E8" s="79"/>
      <c r="F8" s="78"/>
      <c r="G8" s="67"/>
      <c r="H8" s="67"/>
      <c r="I8" s="87"/>
      <c r="J8" s="87"/>
      <c r="K8" s="87"/>
      <c r="L8" s="87"/>
      <c r="M8" s="87"/>
      <c r="N8" s="88"/>
      <c r="O8" s="90"/>
      <c r="P8" s="90"/>
      <c r="Q8" s="87"/>
      <c r="R8" s="75"/>
      <c r="S8" s="78"/>
    </row>
    <row r="9" s="60" customFormat="1" spans="1:19">
      <c r="A9" s="60">
        <v>218</v>
      </c>
      <c r="B9" s="75"/>
      <c r="C9" s="75"/>
      <c r="D9" s="75"/>
      <c r="E9" s="75"/>
      <c r="F9" s="78"/>
      <c r="G9" s="67"/>
      <c r="H9" s="67"/>
      <c r="I9" s="87"/>
      <c r="J9" s="87"/>
      <c r="K9" s="87"/>
      <c r="L9" s="87"/>
      <c r="M9" s="87"/>
      <c r="N9" s="88"/>
      <c r="O9" s="90"/>
      <c r="P9" s="90"/>
      <c r="Q9" s="87"/>
      <c r="R9" s="75"/>
      <c r="S9" s="78"/>
    </row>
    <row r="10" s="60" customFormat="1" spans="1:19">
      <c r="A10" s="60">
        <v>24</v>
      </c>
      <c r="B10" s="75"/>
      <c r="C10" s="75"/>
      <c r="D10" s="75"/>
      <c r="E10" s="75"/>
      <c r="F10" s="80"/>
      <c r="G10" s="67"/>
      <c r="H10" s="67"/>
      <c r="I10" s="87"/>
      <c r="J10" s="87"/>
      <c r="K10" s="87"/>
      <c r="L10" s="87"/>
      <c r="M10" s="87"/>
      <c r="N10" s="88"/>
      <c r="O10" s="90"/>
      <c r="P10" s="90"/>
      <c r="Q10" s="78"/>
      <c r="R10" s="75"/>
      <c r="S10" s="78"/>
    </row>
    <row r="11" s="60" customFormat="1" spans="1:19">
      <c r="A11" s="60">
        <v>45</v>
      </c>
      <c r="B11" s="75"/>
      <c r="C11" s="75"/>
      <c r="D11" s="75"/>
      <c r="E11" s="75"/>
      <c r="F11" s="80"/>
      <c r="G11" s="67"/>
      <c r="H11" s="67"/>
      <c r="I11" s="87"/>
      <c r="J11" s="87"/>
      <c r="K11" s="87"/>
      <c r="L11" s="87"/>
      <c r="M11" s="87"/>
      <c r="N11" s="88"/>
      <c r="O11" s="90"/>
      <c r="P11" s="90"/>
      <c r="Q11" s="78"/>
      <c r="R11" s="75"/>
      <c r="S11" s="78"/>
    </row>
    <row r="12" s="60" customFormat="1" spans="1:19">
      <c r="A12" s="60">
        <v>47</v>
      </c>
      <c r="B12" s="75"/>
      <c r="C12" s="75"/>
      <c r="D12" s="75"/>
      <c r="E12" s="75"/>
      <c r="F12" s="80"/>
      <c r="G12" s="67"/>
      <c r="H12" s="67"/>
      <c r="I12" s="87"/>
      <c r="J12" s="87"/>
      <c r="K12" s="87"/>
      <c r="L12" s="87"/>
      <c r="M12" s="87"/>
      <c r="N12" s="88"/>
      <c r="O12" s="90"/>
      <c r="P12" s="90"/>
      <c r="Q12" s="78"/>
      <c r="R12" s="75"/>
      <c r="S12" s="78"/>
    </row>
    <row r="13" s="62" customFormat="1" spans="2:19">
      <c r="B13" s="72"/>
      <c r="C13" s="67" t="s">
        <v>229</v>
      </c>
      <c r="D13" s="67"/>
      <c r="E13" s="67"/>
      <c r="F13" s="72"/>
      <c r="G13" s="77">
        <f>SUM(G6:G12)</f>
        <v>2</v>
      </c>
      <c r="H13" s="72"/>
      <c r="I13" s="90"/>
      <c r="J13" s="90"/>
      <c r="K13" s="90"/>
      <c r="L13" s="90"/>
      <c r="M13" s="90"/>
      <c r="N13" s="90"/>
      <c r="O13" s="90">
        <f>SUM(O6:O12)</f>
        <v>3100</v>
      </c>
      <c r="P13" s="90">
        <f>SUM(P6:P12)</f>
        <v>3100</v>
      </c>
      <c r="Q13" s="72"/>
      <c r="R13" s="72"/>
      <c r="S13" s="72"/>
    </row>
    <row r="15" spans="3:11">
      <c r="C15" s="22" t="s">
        <v>277</v>
      </c>
      <c r="D15" s="23"/>
      <c r="E15" s="23"/>
      <c r="F15" s="23"/>
      <c r="G15" s="23"/>
      <c r="H15" s="23"/>
      <c r="I15" s="23"/>
      <c r="J15" s="23"/>
      <c r="K15" s="91" t="s">
        <v>278</v>
      </c>
    </row>
    <row r="16" spans="3:11">
      <c r="C16" s="22" t="s">
        <v>279</v>
      </c>
      <c r="D16" s="23"/>
      <c r="E16" s="23"/>
      <c r="F16" s="23"/>
      <c r="G16" s="23"/>
      <c r="H16" s="23"/>
      <c r="I16" s="23"/>
      <c r="J16" s="23"/>
      <c r="K16" s="23"/>
    </row>
  </sheetData>
  <mergeCells count="16">
    <mergeCell ref="B1:S1"/>
    <mergeCell ref="B2:S2"/>
    <mergeCell ref="B3:I3"/>
    <mergeCell ref="I4:J4"/>
    <mergeCell ref="K4:L4"/>
    <mergeCell ref="M4:P4"/>
    <mergeCell ref="C13:E13"/>
    <mergeCell ref="B4:B5"/>
    <mergeCell ref="C4:C5"/>
    <mergeCell ref="D4:D5"/>
    <mergeCell ref="E4:E5"/>
    <mergeCell ref="F4:F5"/>
    <mergeCell ref="G4:G5"/>
    <mergeCell ref="H4:H5"/>
    <mergeCell ref="R4:R5"/>
    <mergeCell ref="S4:S5"/>
  </mergeCells>
  <pageMargins left="0.17" right="0.06" top="0.748031496062992" bottom="0.748031496062992" header="0.31496062992126" footer="0.31496062992126"/>
  <pageSetup paperSize="9" orientation="landscape" horizontalDpi="180" verticalDpi="18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workbookViewId="0">
      <selection activeCell="C34" sqref="C34"/>
    </sheetView>
  </sheetViews>
  <sheetFormatPr defaultColWidth="9" defaultRowHeight="14.25"/>
  <cols>
    <col min="1" max="1" width="2.75" style="2" customWidth="1"/>
    <col min="2" max="2" width="6.625" style="2" customWidth="1"/>
    <col min="3" max="3" width="9.625" style="2" customWidth="1"/>
    <col min="4" max="4" width="15.75" style="2" customWidth="1"/>
    <col min="5" max="5" width="10.125" style="2" customWidth="1"/>
    <col min="6" max="6" width="4.75" style="2" customWidth="1"/>
    <col min="7" max="7" width="8.625" style="2" customWidth="1"/>
    <col min="8" max="8" width="9.125" style="2" customWidth="1"/>
    <col min="9" max="9" width="9" style="2" customWidth="1"/>
    <col min="10" max="10" width="10.25" style="2" customWidth="1"/>
    <col min="11" max="11" width="7" style="2" customWidth="1"/>
    <col min="12" max="12" width="11.125" style="2" customWidth="1"/>
    <col min="13" max="13" width="7" style="2" customWidth="1"/>
    <col min="14" max="14" width="10.875" style="2" hidden="1" customWidth="1"/>
    <col min="15" max="15" width="11.25" style="2" customWidth="1"/>
    <col min="16" max="16" width="7.5" style="2" customWidth="1"/>
    <col min="17" max="17" width="10.625" style="2" customWidth="1"/>
    <col min="18" max="16384" width="9" style="2"/>
  </cols>
  <sheetData>
    <row r="1" ht="23.25" customHeight="1" spans="1:18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>
      <c r="A2" s="4" t="s">
        <v>281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>
      <c r="A3" s="5" t="s">
        <v>282</v>
      </c>
      <c r="B3" s="5"/>
      <c r="C3" s="5"/>
      <c r="D3" s="5"/>
      <c r="E3" s="5"/>
      <c r="F3" s="5"/>
      <c r="G3" s="5"/>
      <c r="H3" s="5"/>
      <c r="I3" s="45"/>
      <c r="J3" s="45"/>
      <c r="K3" s="45"/>
      <c r="L3" s="45"/>
      <c r="M3" s="45"/>
      <c r="N3" s="45"/>
      <c r="O3" s="45"/>
      <c r="P3" s="45"/>
      <c r="Q3" s="45"/>
      <c r="R3" s="45" t="s">
        <v>23</v>
      </c>
    </row>
    <row r="4" customHeight="1" spans="1:18">
      <c r="A4" s="6" t="s">
        <v>24</v>
      </c>
      <c r="B4" s="7" t="s">
        <v>25</v>
      </c>
      <c r="C4" s="6" t="s">
        <v>26</v>
      </c>
      <c r="D4" s="7" t="s">
        <v>27</v>
      </c>
      <c r="E4" s="7" t="s">
        <v>28</v>
      </c>
      <c r="F4" s="8" t="s">
        <v>29</v>
      </c>
      <c r="G4" s="8" t="s">
        <v>30</v>
      </c>
      <c r="H4" s="9" t="s">
        <v>5</v>
      </c>
      <c r="I4" s="46"/>
      <c r="J4" s="9" t="s">
        <v>270</v>
      </c>
      <c r="K4" s="46"/>
      <c r="L4" s="9" t="s">
        <v>31</v>
      </c>
      <c r="M4" s="47"/>
      <c r="N4" s="47"/>
      <c r="O4" s="46"/>
      <c r="P4" s="7" t="s">
        <v>32</v>
      </c>
      <c r="Q4" s="7" t="s">
        <v>33</v>
      </c>
      <c r="R4" s="7" t="s">
        <v>34</v>
      </c>
    </row>
    <row r="5" customHeight="1" spans="1:18">
      <c r="A5" s="6"/>
      <c r="B5" s="7"/>
      <c r="C5" s="6"/>
      <c r="D5" s="7"/>
      <c r="E5" s="7"/>
      <c r="F5" s="10"/>
      <c r="G5" s="10"/>
      <c r="H5" s="7" t="s">
        <v>7</v>
      </c>
      <c r="I5" s="7" t="s">
        <v>8</v>
      </c>
      <c r="J5" s="7" t="s">
        <v>7</v>
      </c>
      <c r="K5" s="7" t="s">
        <v>8</v>
      </c>
      <c r="L5" s="7" t="s">
        <v>7</v>
      </c>
      <c r="M5" s="48" t="s">
        <v>35</v>
      </c>
      <c r="N5" s="7" t="s">
        <v>36</v>
      </c>
      <c r="O5" s="7" t="s">
        <v>8</v>
      </c>
      <c r="P5" s="7"/>
      <c r="Q5" s="7"/>
      <c r="R5" s="7"/>
    </row>
    <row r="6" spans="1:18">
      <c r="A6" s="11">
        <v>1</v>
      </c>
      <c r="B6" s="12" t="s">
        <v>283</v>
      </c>
      <c r="C6" s="12" t="s">
        <v>284</v>
      </c>
      <c r="D6" s="12" t="s">
        <v>285</v>
      </c>
      <c r="E6" s="13" t="s">
        <v>286</v>
      </c>
      <c r="F6" s="7">
        <v>1</v>
      </c>
      <c r="G6" s="7" t="s">
        <v>287</v>
      </c>
      <c r="H6" s="14"/>
      <c r="I6" s="14"/>
      <c r="J6" s="14"/>
      <c r="K6" s="14"/>
      <c r="L6" s="14"/>
      <c r="M6" s="49"/>
      <c r="N6" s="50">
        <v>23000</v>
      </c>
      <c r="O6" s="51">
        <v>23000</v>
      </c>
      <c r="P6" s="14"/>
      <c r="Q6" s="58" t="s">
        <v>288</v>
      </c>
      <c r="R6" s="12"/>
    </row>
    <row r="7" s="1" customFormat="1" spans="1:18">
      <c r="A7" s="15"/>
      <c r="B7" s="7" t="s">
        <v>229</v>
      </c>
      <c r="C7" s="7"/>
      <c r="D7" s="7"/>
      <c r="E7" s="7"/>
      <c r="F7" s="12">
        <v>0</v>
      </c>
      <c r="G7" s="15"/>
      <c r="H7" s="14"/>
      <c r="I7" s="14"/>
      <c r="J7" s="14"/>
      <c r="K7" s="14"/>
      <c r="L7" s="14"/>
      <c r="M7" s="14"/>
      <c r="N7" s="50">
        <f>N6</f>
        <v>23000</v>
      </c>
      <c r="O7" s="51">
        <f>O6</f>
        <v>23000</v>
      </c>
      <c r="P7" s="15"/>
      <c r="Q7" s="15"/>
      <c r="R7" s="12"/>
    </row>
    <row r="8" s="1" customFormat="1" spans="1:18">
      <c r="A8" s="16"/>
      <c r="B8" s="17"/>
      <c r="C8" s="17"/>
      <c r="D8" s="17"/>
      <c r="E8" s="17"/>
      <c r="F8" s="18"/>
      <c r="G8" s="19"/>
      <c r="H8" s="20"/>
      <c r="I8" s="20"/>
      <c r="J8" s="20"/>
      <c r="K8" s="20"/>
      <c r="L8" s="20"/>
      <c r="M8" s="20"/>
      <c r="N8" s="20"/>
      <c r="O8" s="20"/>
      <c r="P8" s="19"/>
      <c r="Q8" s="19"/>
      <c r="R8" s="18"/>
    </row>
    <row r="9" s="1" customFormat="1" spans="1:18">
      <c r="A9" s="21"/>
      <c r="B9" s="22" t="s">
        <v>277</v>
      </c>
      <c r="C9" s="23"/>
      <c r="D9" s="23"/>
      <c r="E9" s="24"/>
      <c r="F9" s="24"/>
      <c r="G9" s="24"/>
      <c r="H9" s="24"/>
      <c r="I9" s="24"/>
      <c r="J9" s="52"/>
      <c r="K9" s="21"/>
      <c r="L9" s="21"/>
      <c r="M9" s="21"/>
      <c r="N9" s="21"/>
      <c r="O9" s="21"/>
      <c r="P9" s="16"/>
      <c r="Q9" s="16"/>
      <c r="R9" s="16"/>
    </row>
    <row r="10" spans="1:18">
      <c r="A10" s="21"/>
      <c r="B10" s="22" t="s">
        <v>289</v>
      </c>
      <c r="C10" s="23"/>
      <c r="D10" s="23"/>
      <c r="E10" s="24"/>
      <c r="F10" s="24"/>
      <c r="G10" s="24"/>
      <c r="H10" s="24"/>
      <c r="I10" s="24"/>
      <c r="J10" s="24"/>
      <c r="K10" s="21"/>
      <c r="L10" s="21"/>
      <c r="M10" s="21"/>
      <c r="N10" s="21"/>
      <c r="O10" s="21"/>
      <c r="P10" s="16"/>
      <c r="Q10" s="16"/>
      <c r="R10" s="16"/>
    </row>
    <row r="11" spans="1:15">
      <c r="A11" s="25"/>
      <c r="B11"/>
      <c r="C11"/>
      <c r="D11"/>
      <c r="E11" s="26"/>
      <c r="F11" s="27"/>
      <c r="G11" s="28"/>
      <c r="H11" s="29"/>
      <c r="I11" s="36"/>
      <c r="O11" s="41"/>
    </row>
    <row r="12" spans="1:15">
      <c r="A12" s="25"/>
      <c r="B12" s="30"/>
      <c r="C12" s="31"/>
      <c r="D12" s="26"/>
      <c r="E12" s="26"/>
      <c r="F12" s="27"/>
      <c r="G12" s="28"/>
      <c r="H12" s="29"/>
      <c r="I12" s="36"/>
      <c r="O12" s="41"/>
    </row>
    <row r="13" hidden="1" spans="1:15">
      <c r="A13" s="25"/>
      <c r="B13" s="30"/>
      <c r="C13" s="31"/>
      <c r="D13" s="26"/>
      <c r="E13" s="26"/>
      <c r="F13" s="27"/>
      <c r="G13" s="28"/>
      <c r="H13" s="29"/>
      <c r="I13" s="36"/>
      <c r="O13" s="41"/>
    </row>
    <row r="14" hidden="1" spans="1:15">
      <c r="A14" s="25"/>
      <c r="B14" s="30"/>
      <c r="C14" s="31"/>
      <c r="D14" s="26"/>
      <c r="E14" s="26"/>
      <c r="F14" s="27"/>
      <c r="G14" s="28"/>
      <c r="H14" s="29"/>
      <c r="I14" s="36"/>
      <c r="O14" s="41"/>
    </row>
    <row r="15" hidden="1" spans="1:15">
      <c r="A15" s="25"/>
      <c r="B15" s="30"/>
      <c r="C15" s="31"/>
      <c r="D15" s="26"/>
      <c r="E15" s="26"/>
      <c r="F15" s="27"/>
      <c r="G15" s="32"/>
      <c r="H15" s="29"/>
      <c r="I15" s="53" t="s">
        <v>290</v>
      </c>
      <c r="J15" s="29">
        <v>249513</v>
      </c>
      <c r="K15" s="36"/>
      <c r="L15" s="39"/>
      <c r="O15" s="41"/>
    </row>
    <row r="16" hidden="1" spans="1:15">
      <c r="A16" s="25"/>
      <c r="B16" s="33"/>
      <c r="C16" s="25"/>
      <c r="D16" s="25"/>
      <c r="E16" s="25"/>
      <c r="F16" s="25"/>
      <c r="G16" s="34"/>
      <c r="H16" s="29"/>
      <c r="I16" s="54"/>
      <c r="J16" s="29"/>
      <c r="K16" s="36"/>
      <c r="L16" s="39"/>
      <c r="O16" s="41"/>
    </row>
    <row r="17" hidden="1" spans="1:15">
      <c r="A17" s="25"/>
      <c r="B17" s="33"/>
      <c r="C17" s="25"/>
      <c r="D17" s="25"/>
      <c r="E17" s="25"/>
      <c r="F17" s="25"/>
      <c r="G17" s="34"/>
      <c r="H17" s="29"/>
      <c r="I17" s="54"/>
      <c r="J17" s="29"/>
      <c r="K17" s="36"/>
      <c r="L17" s="39"/>
      <c r="O17" s="41"/>
    </row>
    <row r="18" hidden="1" spans="1:15">
      <c r="A18" s="25"/>
      <c r="B18" s="33"/>
      <c r="C18" s="25"/>
      <c r="D18" s="25"/>
      <c r="E18" s="25"/>
      <c r="F18" s="25"/>
      <c r="G18" s="34"/>
      <c r="H18" s="29"/>
      <c r="I18" s="54"/>
      <c r="J18" s="29"/>
      <c r="K18" s="36"/>
      <c r="L18" s="39"/>
      <c r="O18" s="41"/>
    </row>
    <row r="19" hidden="1" spans="1:15">
      <c r="A19" s="25"/>
      <c r="B19" s="33"/>
      <c r="C19" s="25"/>
      <c r="D19" s="25"/>
      <c r="E19" s="25"/>
      <c r="F19" s="25"/>
      <c r="G19" s="34"/>
      <c r="H19" s="29">
        <v>1</v>
      </c>
      <c r="I19" s="54"/>
      <c r="J19" s="29"/>
      <c r="K19" s="36"/>
      <c r="L19" s="39"/>
      <c r="O19" s="41"/>
    </row>
    <row r="20" hidden="1" spans="1:15">
      <c r="A20" s="25"/>
      <c r="B20" s="33"/>
      <c r="C20" s="25"/>
      <c r="D20" s="25"/>
      <c r="E20" s="25"/>
      <c r="F20" s="25"/>
      <c r="G20" s="34"/>
      <c r="H20" s="29">
        <v>13</v>
      </c>
      <c r="I20" s="55"/>
      <c r="J20" s="29"/>
      <c r="K20" s="36"/>
      <c r="L20" s="39"/>
      <c r="M20" s="36"/>
      <c r="N20" s="39"/>
      <c r="O20" s="41"/>
    </row>
    <row r="21" hidden="1" spans="1:15">
      <c r="A21" s="25"/>
      <c r="B21" s="33"/>
      <c r="C21" s="25"/>
      <c r="D21" s="25"/>
      <c r="E21" s="25"/>
      <c r="F21" s="25"/>
      <c r="G21" s="34"/>
      <c r="H21" s="29">
        <v>15</v>
      </c>
      <c r="I21" s="55"/>
      <c r="J21" s="56">
        <v>29900</v>
      </c>
      <c r="K21" s="36"/>
      <c r="L21" s="39"/>
      <c r="M21" s="36"/>
      <c r="N21" s="39"/>
      <c r="O21" s="41"/>
    </row>
    <row r="22" spans="1:15">
      <c r="A22" s="31"/>
      <c r="B22" s="25"/>
      <c r="C22" s="35"/>
      <c r="D22" s="34"/>
      <c r="E22" s="34"/>
      <c r="F22" s="36"/>
      <c r="G22" s="37"/>
      <c r="H22" s="29"/>
      <c r="I22" s="55"/>
      <c r="J22" s="29"/>
      <c r="K22" s="36"/>
      <c r="L22" s="39"/>
      <c r="M22" s="36"/>
      <c r="N22" s="33"/>
      <c r="O22" s="41"/>
    </row>
    <row r="23" spans="1:15">
      <c r="A23" s="38"/>
      <c r="B23" s="38"/>
      <c r="C23" s="38"/>
      <c r="D23" s="39"/>
      <c r="E23" s="39"/>
      <c r="F23" s="39"/>
      <c r="G23" s="39"/>
      <c r="H23" s="29"/>
      <c r="I23" s="55"/>
      <c r="J23" s="29"/>
      <c r="K23" s="36"/>
      <c r="L23" s="39"/>
      <c r="M23" s="57"/>
      <c r="N23" s="57"/>
      <c r="O23" s="41"/>
    </row>
    <row r="24" spans="1:15">
      <c r="A24" s="38"/>
      <c r="B24" s="39"/>
      <c r="C24" s="39"/>
      <c r="D24" s="39"/>
      <c r="E24" s="39"/>
      <c r="F24" s="39"/>
      <c r="G24" s="39"/>
      <c r="H24" s="40"/>
      <c r="I24" s="40"/>
      <c r="J24" s="40"/>
      <c r="K24" s="39"/>
      <c r="L24" s="40"/>
      <c r="M24" s="39"/>
      <c r="N24" s="39"/>
      <c r="O24" s="41"/>
    </row>
    <row r="25" spans="1:15">
      <c r="A25" s="41"/>
      <c r="B25" s="41"/>
      <c r="C25" s="41"/>
      <c r="D25" s="41"/>
      <c r="E25" s="41"/>
      <c r="F25" s="41"/>
      <c r="G25" s="41"/>
      <c r="H25" s="29"/>
      <c r="I25" s="41"/>
      <c r="J25" s="41"/>
      <c r="K25" s="41"/>
      <c r="L25" s="41"/>
      <c r="M25" s="41"/>
      <c r="N25" s="41"/>
      <c r="O25" s="41"/>
    </row>
    <row r="26" spans="1:1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  <row r="27" spans="1:15">
      <c r="A27" s="41"/>
      <c r="B27" s="41"/>
      <c r="C27" s="41"/>
      <c r="D27" s="41"/>
      <c r="E27" s="41"/>
      <c r="F27" s="42"/>
      <c r="G27" s="41"/>
      <c r="H27" s="41"/>
      <c r="I27" s="41"/>
      <c r="J27" s="41"/>
      <c r="K27" s="41"/>
      <c r="L27" s="41"/>
      <c r="M27" s="41"/>
      <c r="N27" s="41"/>
      <c r="O27" s="41"/>
    </row>
    <row r="28" spans="1:15">
      <c r="A28" s="41"/>
      <c r="B28" s="41"/>
      <c r="C28" s="41"/>
      <c r="D28" s="41"/>
      <c r="E28" s="41"/>
      <c r="F28" s="42"/>
      <c r="G28" s="41"/>
      <c r="H28" s="41"/>
      <c r="I28" s="41"/>
      <c r="J28" s="41"/>
      <c r="K28" s="41"/>
      <c r="L28" s="41"/>
      <c r="M28" s="41"/>
      <c r="N28" s="41"/>
      <c r="O28" s="41"/>
    </row>
    <row r="29" spans="1:15">
      <c r="A29" s="41"/>
      <c r="B29" s="41"/>
      <c r="C29" s="41"/>
      <c r="D29" s="41"/>
      <c r="E29" s="41"/>
      <c r="F29" s="43"/>
      <c r="G29" s="41"/>
      <c r="H29" s="41"/>
      <c r="I29" s="41"/>
      <c r="J29" s="41"/>
      <c r="K29" s="41"/>
      <c r="L29" s="41"/>
      <c r="M29" s="41"/>
      <c r="N29" s="41"/>
      <c r="O29" s="41"/>
    </row>
    <row r="30" spans="6:6">
      <c r="F30" s="44"/>
    </row>
  </sheetData>
  <mergeCells count="17">
    <mergeCell ref="A1:R1"/>
    <mergeCell ref="A2:R2"/>
    <mergeCell ref="A3:H3"/>
    <mergeCell ref="H4:I4"/>
    <mergeCell ref="J4:K4"/>
    <mergeCell ref="L4:O4"/>
    <mergeCell ref="B7:E7"/>
    <mergeCell ref="A22:B22"/>
    <mergeCell ref="A4:A5"/>
    <mergeCell ref="B4:B5"/>
    <mergeCell ref="C4:C5"/>
    <mergeCell ref="D4:D5"/>
    <mergeCell ref="E4:E5"/>
    <mergeCell ref="F4:F5"/>
    <mergeCell ref="G4:G5"/>
    <mergeCell ref="Q4:Q5"/>
    <mergeCell ref="R4:R5"/>
  </mergeCells>
  <pageMargins left="0.44" right="0.354330708661417" top="0.984251968503937" bottom="0.984251968503937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1汇总表</vt:lpstr>
      <vt:lpstr>1-1机器设备</vt:lpstr>
      <vt:lpstr>1-2办公家具</vt:lpstr>
      <vt:lpstr>1-3实验设备</vt:lpstr>
      <vt:lpstr>1-3车辆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Administrator</cp:lastModifiedBy>
  <dcterms:created xsi:type="dcterms:W3CDTF">2006-11-25T02:34:00Z</dcterms:created>
  <cp:lastPrinted>2022-06-13T09:02:00Z</cp:lastPrinted>
  <dcterms:modified xsi:type="dcterms:W3CDTF">2022-06-28T09:15:02Z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