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tabRatio="708" activeTab="1"/>
  </bookViews>
  <sheets>
    <sheet name="Sheet1" sheetId="36" r:id="rId1"/>
    <sheet name="Sheet2" sheetId="37" r:id="rId2"/>
    <sheet name="1-3实验设备" sheetId="35" state="hidden" r:id="rId3"/>
    <sheet name="1-3车辆" sheetId="24" state="hidden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5" authorId="0">
      <text>
        <r>
          <rPr>
            <b/>
            <sz val="9"/>
            <color indexed="10"/>
            <rFont val="宋体"/>
            <charset val="134"/>
          </rPr>
          <t xml:space="preserve">日期的格式要求:
</t>
        </r>
        <r>
          <rPr>
            <sz val="9"/>
            <rFont val="宋体"/>
            <charset val="134"/>
          </rPr>
          <t>例:2003年2月3日,应输入2003-2-3,如无法确定具体月或日,应默认为是1月或1日输入</t>
        </r>
      </text>
    </comment>
  </commentList>
</comments>
</file>

<file path=xl/comments2.xml><?xml version="1.0" encoding="utf-8"?>
<comments xmlns="http://schemas.openxmlformats.org/spreadsheetml/2006/main">
  <authors>
    <author>IBM</author>
  </authors>
  <commentList>
    <comment ref="C5" authorId="0">
      <text>
        <r>
          <rPr>
            <sz val="9"/>
            <color indexed="10"/>
            <rFont val="宋体"/>
            <charset val="134"/>
          </rPr>
          <t>日期的格式要求:</t>
        </r>
        <r>
          <rPr>
            <sz val="9"/>
            <rFont val="宋体"/>
            <charset val="134"/>
          </rPr>
          <t xml:space="preserve">
例:2003年2月3日,应输入2003-2-3,如无法确定具体月或日,应默认为是1月或1日输入</t>
        </r>
      </text>
    </comment>
  </commentList>
</comments>
</file>

<file path=xl/sharedStrings.xml><?xml version="1.0" encoding="utf-8"?>
<sst xmlns="http://schemas.openxmlformats.org/spreadsheetml/2006/main" count="132" uniqueCount="81">
  <si>
    <t>固定资产-机器设备评估明细表</t>
  </si>
  <si>
    <t>金额单位：人民币元</t>
  </si>
  <si>
    <t>序号</t>
  </si>
  <si>
    <t>设备名称</t>
  </si>
  <si>
    <t>规格型号</t>
  </si>
  <si>
    <t>计量</t>
  </si>
  <si>
    <t>数量</t>
  </si>
  <si>
    <t>购置
日期</t>
  </si>
  <si>
    <t>启用
日期</t>
  </si>
  <si>
    <t>存放</t>
  </si>
  <si>
    <t>账面价值</t>
  </si>
  <si>
    <t>评估价值</t>
  </si>
  <si>
    <t>单位</t>
  </si>
  <si>
    <t>地点</t>
  </si>
  <si>
    <t>原值</t>
  </si>
  <si>
    <t>净值</t>
  </si>
  <si>
    <t>成新率%</t>
  </si>
  <si>
    <t>监护仪(心电)迈瑞</t>
  </si>
  <si>
    <t>MEC-1000</t>
  </si>
  <si>
    <t>台</t>
  </si>
  <si>
    <t>麻醉机</t>
  </si>
  <si>
    <t>Aeon7100</t>
  </si>
  <si>
    <t>CR850计算机放射系统(柯达)</t>
  </si>
  <si>
    <t>CR85O</t>
  </si>
  <si>
    <t>曲面断层机</t>
  </si>
  <si>
    <t>ORTHORAIIX9200PLUS登士柏</t>
  </si>
  <si>
    <t>分析仪(干式生化)</t>
  </si>
  <si>
    <t>FDC-3500</t>
  </si>
  <si>
    <t>激光相机（柯达）</t>
  </si>
  <si>
    <t>DV8100激光相机</t>
  </si>
  <si>
    <t>账面余额合计</t>
  </si>
  <si>
    <t>减：减值准备</t>
  </si>
  <si>
    <t>账面净值合计</t>
  </si>
  <si>
    <t>无形资产-其他无形资产评估明细表</t>
  </si>
  <si>
    <t>表4-12-2</t>
  </si>
  <si>
    <t>内容或名称</t>
  </si>
  <si>
    <t>取得日期</t>
  </si>
  <si>
    <t>法定/预计</t>
  </si>
  <si>
    <t>原始</t>
  </si>
  <si>
    <t>尚可使</t>
  </si>
  <si>
    <t>备注</t>
  </si>
  <si>
    <t>使用年限</t>
  </si>
  <si>
    <t>入账价值</t>
  </si>
  <si>
    <t>用年限</t>
  </si>
  <si>
    <t>心电工作站（北京美高仪（DMS)）</t>
  </si>
  <si>
    <t>减:减值准备</t>
  </si>
  <si>
    <t xml:space="preserve">     固定资产-实验设备清查评估明细表</t>
  </si>
  <si>
    <t xml:space="preserve">    评估基准日：2020年3月14日</t>
  </si>
  <si>
    <t>资产占有单位名称: 日照市开发区财政局</t>
  </si>
  <si>
    <t xml:space="preserve">   金额：元</t>
  </si>
  <si>
    <t>生产厂家</t>
  </si>
  <si>
    <t>启用日期</t>
  </si>
  <si>
    <t>计量单位</t>
  </si>
  <si>
    <t>调整后账面价值</t>
  </si>
  <si>
    <t xml:space="preserve">        评估值</t>
  </si>
  <si>
    <t>增值率%</t>
  </si>
  <si>
    <t>存放地点</t>
  </si>
  <si>
    <t>成新率(%)</t>
  </si>
  <si>
    <t>单价</t>
  </si>
  <si>
    <t>智能门窗物理性能检测设备</t>
  </si>
  <si>
    <t>沈阳紫微机电设备</t>
  </si>
  <si>
    <t>MWZ-2324</t>
  </si>
  <si>
    <t>套</t>
  </si>
  <si>
    <t>质监站</t>
  </si>
  <si>
    <t>液压式万能材料试验机</t>
  </si>
  <si>
    <t>WE-1000KN</t>
  </si>
  <si>
    <t>合计</t>
  </si>
  <si>
    <t>资产占有单位单位填表人：</t>
  </si>
  <si>
    <r>
      <rPr>
        <sz val="10"/>
        <rFont val="宋体"/>
        <charset val="134"/>
      </rPr>
      <t>评估人员：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</si>
  <si>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日</t>
    </r>
  </si>
  <si>
    <t xml:space="preserve">     固定资产-车辆清查评估明细表</t>
  </si>
  <si>
    <r>
      <rPr>
        <sz val="12"/>
        <rFont val="宋体"/>
        <charset val="134"/>
      </rPr>
      <t xml:space="preserve">    评估基准日：20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年 </t>
    </r>
    <r>
      <rPr>
        <sz val="12"/>
        <rFont val="宋体"/>
        <charset val="134"/>
      </rPr>
      <t>1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15</t>
    </r>
    <r>
      <rPr>
        <sz val="12"/>
        <rFont val="宋体"/>
        <charset val="134"/>
      </rPr>
      <t xml:space="preserve"> 日</t>
    </r>
  </si>
  <si>
    <t>资产占有单位名称: 日照经济技术开发区财政局</t>
  </si>
  <si>
    <t>车辆</t>
  </si>
  <si>
    <t>东风本田</t>
  </si>
  <si>
    <t>DHW6454(CR-V 2.4)</t>
  </si>
  <si>
    <t>2007.12.14</t>
  </si>
  <si>
    <t>辆</t>
  </si>
  <si>
    <t>开发区财政局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</si>
  <si>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日</t>
    </r>
  </si>
  <si>
    <t>里程数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</si>
</sst>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_ "/>
    <numFmt numFmtId="177" formatCode="0.00_);[Red]\(0.00\)"/>
    <numFmt numFmtId="178" formatCode="_ * #,##0.0_ ;_ * \-#,##0.0_ ;_ * &quot;-&quot;?_ ;_ @_ "/>
    <numFmt numFmtId="179" formatCode="#,##0.00_ "/>
    <numFmt numFmtId="43" formatCode="_ * #,##0.00_ ;_ * \-#,##0.00_ ;_ * &quot;-&quot;??_ ;_ @_ "/>
    <numFmt numFmtId="180" formatCode="0.00_ "/>
    <numFmt numFmtId="181" formatCode="yy\.mm\.dd"/>
    <numFmt numFmtId="182" formatCode="0_ "/>
    <numFmt numFmtId="183" formatCode="yy\.m\.d"/>
    <numFmt numFmtId="184" formatCode="yyyy/mm/dd;@"/>
  </numFmts>
  <fonts count="37"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仿宋"/>
      <family val="3"/>
      <charset val="134"/>
    </font>
    <font>
      <sz val="9"/>
      <name val="Arial Narrow"/>
      <family val="2"/>
      <charset val="0"/>
    </font>
    <font>
      <sz val="10"/>
      <name val="Arial Narrow"/>
      <family val="2"/>
      <charset val="0"/>
    </font>
    <font>
      <sz val="10"/>
      <color rgb="FF000000"/>
      <name val="仿宋"/>
      <family val="3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9" borderId="15" applyNumberFormat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49" applyFont="1" applyFill="1" applyAlignment="1">
      <alignment horizontal="center" vertical="center"/>
    </xf>
    <xf numFmtId="31" fontId="1" fillId="0" borderId="0" xfId="49" applyNumberFormat="1" applyFont="1" applyFill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left" vertical="center"/>
    </xf>
    <xf numFmtId="0" fontId="2" fillId="0" borderId="2" xfId="49" applyFont="1" applyFill="1" applyBorder="1">
      <alignment vertical="center"/>
    </xf>
    <xf numFmtId="14" fontId="2" fillId="0" borderId="2" xfId="49" applyNumberFormat="1" applyFont="1" applyFill="1" applyBorder="1">
      <alignment vertical="center"/>
    </xf>
    <xf numFmtId="179" fontId="2" fillId="0" borderId="2" xfId="49" applyNumberFormat="1" applyFont="1" applyFill="1" applyBorder="1">
      <alignment vertical="center"/>
    </xf>
    <xf numFmtId="0" fontId="1" fillId="0" borderId="2" xfId="49" applyFont="1" applyFill="1" applyBorder="1">
      <alignment vertical="center"/>
    </xf>
    <xf numFmtId="0" fontId="1" fillId="0" borderId="0" xfId="49">
      <alignment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1" fillId="0" borderId="0" xfId="49" applyFont="1" applyFill="1" applyBorder="1">
      <alignment vertical="center"/>
    </xf>
    <xf numFmtId="179" fontId="2" fillId="0" borderId="0" xfId="49" applyNumberFormat="1" applyFont="1" applyFill="1" applyBorder="1">
      <alignment vertical="center"/>
    </xf>
    <xf numFmtId="0" fontId="1" fillId="0" borderId="0" xfId="49" applyBorder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49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43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43" fontId="4" fillId="0" borderId="0" xfId="0" applyNumberFormat="1" applyFont="1">
      <alignment vertical="center"/>
    </xf>
    <xf numFmtId="0" fontId="2" fillId="0" borderId="0" xfId="49" applyFont="1" applyFill="1">
      <alignment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9" fontId="2" fillId="0" borderId="2" xfId="49" applyNumberFormat="1" applyFont="1" applyFill="1" applyBorder="1">
      <alignment vertical="center"/>
    </xf>
    <xf numFmtId="43" fontId="2" fillId="0" borderId="2" xfId="49" applyNumberFormat="1" applyFont="1" applyFill="1" applyBorder="1" applyAlignment="1">
      <alignment horizontal="center" vertical="center"/>
    </xf>
    <xf numFmtId="43" fontId="2" fillId="0" borderId="2" xfId="49" applyNumberFormat="1" applyFont="1" applyFill="1" applyBorder="1">
      <alignment vertical="center"/>
    </xf>
    <xf numFmtId="0" fontId="3" fillId="0" borderId="0" xfId="49" applyNumberFormat="1" applyFont="1" applyBorder="1" applyAlignment="1">
      <alignment vertical="center"/>
    </xf>
    <xf numFmtId="10" fontId="2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2" fillId="0" borderId="2" xfId="49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>
      <alignment vertical="center"/>
    </xf>
    <xf numFmtId="9" fontId="2" fillId="2" borderId="2" xfId="0" applyNumberFormat="1" applyFont="1" applyFill="1" applyBorder="1">
      <alignment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0" fontId="3" fillId="0" borderId="0" xfId="0" applyNumberFormat="1" applyFont="1" applyAlignment="1">
      <alignment vertical="center"/>
    </xf>
    <xf numFmtId="179" fontId="7" fillId="0" borderId="0" xfId="0" applyNumberFormat="1" applyFont="1" applyFill="1" applyBorder="1" applyAlignment="1">
      <alignment horizontal="center" vertical="center"/>
    </xf>
    <xf numFmtId="182" fontId="8" fillId="0" borderId="0" xfId="0" applyNumberFormat="1" applyFont="1" applyFill="1" applyBorder="1" applyAlignment="1">
      <alignment horizontal="centerContinuous" vertical="center"/>
    </xf>
    <xf numFmtId="179" fontId="8" fillId="0" borderId="0" xfId="0" applyNumberFormat="1" applyFont="1" applyFill="1" applyBorder="1" applyAlignment="1">
      <alignment horizontal="centerContinuous" vertical="center"/>
    </xf>
    <xf numFmtId="183" fontId="8" fillId="0" borderId="0" xfId="0" applyNumberFormat="1" applyFont="1" applyFill="1" applyBorder="1" applyAlignment="1">
      <alignment horizontal="centerContinuous" vertical="center"/>
    </xf>
    <xf numFmtId="182" fontId="9" fillId="0" borderId="0" xfId="0" applyNumberFormat="1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183" fontId="9" fillId="0" borderId="0" xfId="0" applyNumberFormat="1" applyFont="1" applyFill="1" applyBorder="1" applyAlignment="1">
      <alignment horizontal="centerContinuous" vertical="center"/>
    </xf>
    <xf numFmtId="179" fontId="8" fillId="0" borderId="1" xfId="0" applyNumberFormat="1" applyFont="1" applyFill="1" applyBorder="1" applyAlignment="1" applyProtection="1">
      <alignment vertical="center"/>
      <protection hidden="1"/>
    </xf>
    <xf numFmtId="182" fontId="8" fillId="0" borderId="1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82" fontId="10" fillId="0" borderId="3" xfId="0" applyNumberFormat="1" applyFont="1" applyFill="1" applyBorder="1" applyAlignment="1">
      <alignment horizontal="center" vertical="center" wrapText="1"/>
    </xf>
    <xf numFmtId="183" fontId="10" fillId="0" borderId="3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Continuous" vertical="center"/>
    </xf>
    <xf numFmtId="182" fontId="10" fillId="0" borderId="2" xfId="0" applyNumberFormat="1" applyFont="1" applyFill="1" applyBorder="1" applyAlignment="1">
      <alignment horizontal="center" vertical="center" wrapText="1"/>
    </xf>
    <xf numFmtId="182" fontId="10" fillId="0" borderId="5" xfId="0" applyNumberFormat="1" applyFont="1" applyFill="1" applyBorder="1" applyAlignment="1">
      <alignment horizontal="center" vertical="center" wrapText="1"/>
    </xf>
    <xf numFmtId="183" fontId="10" fillId="0" borderId="5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9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182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184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183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43" fontId="9" fillId="0" borderId="2" xfId="8" applyNumberFormat="1" applyFont="1" applyFill="1" applyBorder="1" applyAlignment="1">
      <alignment horizontal="right" vertical="center" shrinkToFit="1"/>
    </xf>
    <xf numFmtId="4" fontId="9" fillId="0" borderId="2" xfId="8" applyNumberFormat="1" applyFont="1" applyFill="1" applyBorder="1" applyAlignment="1">
      <alignment horizontal="right" vertical="center" shrinkToFit="1"/>
    </xf>
    <xf numFmtId="179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183" fontId="9" fillId="0" borderId="2" xfId="0" applyNumberFormat="1" applyFont="1" applyFill="1" applyBorder="1" applyAlignment="1">
      <alignment horizontal="center" vertical="center" shrinkToFit="1"/>
    </xf>
    <xf numFmtId="179" fontId="9" fillId="0" borderId="2" xfId="0" applyNumberFormat="1" applyFont="1" applyFill="1" applyBorder="1" applyAlignment="1">
      <alignment horizontal="center" vertical="center" shrinkToFit="1"/>
    </xf>
    <xf numFmtId="179" fontId="9" fillId="0" borderId="0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right" vertical="center"/>
    </xf>
    <xf numFmtId="179" fontId="14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Continuous" vertical="center"/>
    </xf>
    <xf numFmtId="182" fontId="8" fillId="0" borderId="1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 wrapText="1"/>
    </xf>
    <xf numFmtId="181" fontId="10" fillId="0" borderId="2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right" vertical="center"/>
    </xf>
    <xf numFmtId="181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184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" xfId="0" applyNumberFormat="1" applyFont="1" applyFill="1" applyBorder="1" applyAlignment="1">
      <alignment horizontal="center" vertical="center" shrinkToFit="1"/>
    </xf>
    <xf numFmtId="43" fontId="8" fillId="0" borderId="2" xfId="8" applyNumberFormat="1" applyFont="1" applyFill="1" applyBorder="1" applyAlignment="1">
      <alignment horizontal="right" vertical="center" shrinkToFit="1"/>
    </xf>
    <xf numFmtId="181" fontId="8" fillId="0" borderId="2" xfId="0" applyNumberFormat="1" applyFont="1" applyFill="1" applyBorder="1" applyAlignment="1">
      <alignment horizontal="center" vertical="center" shrinkToFit="1"/>
    </xf>
    <xf numFmtId="179" fontId="8" fillId="0" borderId="7" xfId="0" applyNumberFormat="1" applyFont="1" applyFill="1" applyBorder="1" applyAlignment="1" applyProtection="1">
      <alignment horizontal="center" vertical="center" shrinkToFit="1"/>
      <protection locked="0"/>
    </xf>
    <xf numFmtId="43" fontId="9" fillId="0" borderId="0" xfId="8" applyNumberFormat="1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Continuous" vertical="center" wrapText="1"/>
    </xf>
    <xf numFmtId="43" fontId="10" fillId="0" borderId="2" xfId="8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vertical="center" wrapText="1"/>
    </xf>
    <xf numFmtId="179" fontId="8" fillId="0" borderId="2" xfId="0" applyNumberFormat="1" applyFont="1" applyFill="1" applyBorder="1" applyAlignment="1" applyProtection="1">
      <alignment horizontal="right" vertical="center" shrinkToFit="1"/>
      <protection locked="0"/>
    </xf>
    <xf numFmtId="9" fontId="8" fillId="0" borderId="2" xfId="8" applyNumberFormat="1" applyFont="1" applyFill="1" applyBorder="1" applyAlignment="1" applyProtection="1">
      <alignment horizontal="center" vertical="center" shrinkToFit="1"/>
      <protection locked="0"/>
    </xf>
    <xf numFmtId="43" fontId="8" fillId="0" borderId="2" xfId="8" applyNumberFormat="1" applyFont="1" applyFill="1" applyBorder="1" applyAlignment="1">
      <alignment horizontal="center" vertical="center" shrinkToFit="1"/>
    </xf>
    <xf numFmtId="179" fontId="15" fillId="0" borderId="2" xfId="0" applyNumberFormat="1" applyFont="1" applyFill="1" applyBorder="1" applyAlignment="1">
      <alignment vertical="center" wrapText="1"/>
    </xf>
    <xf numFmtId="43" fontId="9" fillId="0" borderId="2" xfId="8" applyNumberFormat="1" applyFont="1" applyFill="1" applyBorder="1" applyAlignment="1" applyProtection="1">
      <alignment horizontal="center" vertical="center" shrinkToFit="1"/>
      <protection locked="0"/>
    </xf>
    <xf numFmtId="179" fontId="9" fillId="0" borderId="2" xfId="0" applyNumberFormat="1" applyFont="1" applyFill="1" applyBorder="1" applyAlignment="1" applyProtection="1">
      <alignment vertical="center" shrinkToFit="1"/>
      <protection locked="0"/>
    </xf>
    <xf numFmtId="178" fontId="8" fillId="0" borderId="2" xfId="8" applyNumberFormat="1" applyFont="1" applyFill="1" applyBorder="1" applyAlignment="1">
      <alignment horizontal="right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o27knt4wxjbm22\FileStorage\File\2023-01\&#36164;&#20135;&#25104;&#26412;&#27861;&#35780;&#2027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填表信息"/>
      <sheetName val="索引"/>
      <sheetName val="申报表封面"/>
      <sheetName val="评估结果汇总表（旧准则）"/>
      <sheetName val="评估结果汇总表"/>
      <sheetName val="评估结果分类汇总表"/>
      <sheetName val="流动资产汇总表"/>
      <sheetName val="货币资金汇总表"/>
      <sheetName val="库存现金"/>
      <sheetName val="银行存款"/>
      <sheetName val="其他货币资金"/>
      <sheetName val="交易性金融资产汇总表"/>
      <sheetName val="股票投资"/>
      <sheetName val="债券投资"/>
      <sheetName val="基金投资"/>
      <sheetName val="其他投资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在库周转材料"/>
      <sheetName val="委托加工物资"/>
      <sheetName val="产成品(库存商品）"/>
      <sheetName val="在产品"/>
      <sheetName val="发出商品"/>
      <sheetName val="在用周转材料"/>
      <sheetName val="一年内到期的非流动资产"/>
      <sheetName val="其他流动资产"/>
      <sheetName val="非流动资产汇总表"/>
      <sheetName val="可供出售金融资产"/>
      <sheetName val="可供出售金融资产-股票"/>
      <sheetName val="可供出售金融资产-债券"/>
      <sheetName val="可供出售金融资产-其他"/>
      <sheetName val="持有至到期投资"/>
      <sheetName val="长期应收款"/>
      <sheetName val="长期股权投资"/>
      <sheetName val="投资性房地产汇总"/>
      <sheetName val="投资性房地产-房屋"/>
      <sheetName val="投资性房地产-土地"/>
      <sheetName val="固定资产汇总表"/>
      <sheetName val="房屋建筑物"/>
      <sheetName val="构筑物及其他辅助设施"/>
      <sheetName val="管道和沟槽"/>
      <sheetName val="机器设备"/>
      <sheetName val="车辆"/>
      <sheetName val="电子设备"/>
      <sheetName val="固定资产-土地"/>
      <sheetName val="在建工程汇总"/>
      <sheetName val="在建土建"/>
      <sheetName val="在建设备"/>
      <sheetName val="工程物资"/>
      <sheetName val="固定资产清理"/>
      <sheetName val="生产性生物资产"/>
      <sheetName val="油气资产"/>
      <sheetName val="无形资产汇总表"/>
      <sheetName val="土地使用权"/>
      <sheetName val="矿业权"/>
      <sheetName val="其他无形资产"/>
      <sheetName val="开发支出"/>
      <sheetName val="商誉"/>
      <sheetName val="长期待摊费用"/>
      <sheetName val="递延所得税资产"/>
      <sheetName val="其他非流动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非流动负债汇总表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对外担保附表"/>
      <sheetName val="诉讼附表"/>
      <sheetName val="高风险业务"/>
      <sheetName val="或有事项"/>
      <sheetName val="重要资产及其出售"/>
      <sheetName val="企业抵押担保事项"/>
      <sheetName val="期后事项"/>
      <sheetName val="持续经营能力调查"/>
      <sheetName val="非货币性交易"/>
      <sheetName val="关联方"/>
      <sheetName val="关联方交易"/>
      <sheetName val="兼容性报表"/>
    </sheetNames>
    <sheetDataSet>
      <sheetData sheetId="0">
        <row r="2">
          <cell r="C2" t="str">
            <v>一、详细填写本表中所需填写的内容，以后的明细表中不需要再重复此工作。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J23" sqref="J23"/>
    </sheetView>
  </sheetViews>
  <sheetFormatPr defaultColWidth="9" defaultRowHeight="14.25"/>
  <cols>
    <col min="9" max="9" width="13" customWidth="1"/>
  </cols>
  <sheetData>
    <row r="1" ht="22.5" spans="1:1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>
      <c r="A2" s="130"/>
      <c r="B2" s="131"/>
      <c r="C2" s="131"/>
      <c r="D2" s="132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96"/>
      <c r="B3" s="97"/>
      <c r="C3" s="97"/>
      <c r="D3" s="133"/>
      <c r="E3" s="97"/>
      <c r="F3" s="134"/>
      <c r="G3" s="134"/>
      <c r="H3" s="134"/>
      <c r="I3" s="97"/>
      <c r="J3" s="97"/>
      <c r="K3" s="97"/>
      <c r="L3" s="151"/>
      <c r="M3" s="97"/>
    </row>
    <row r="4" spans="1:13">
      <c r="A4" s="99" t="str">
        <f>[1]说明!C2&amp;[1]说明!D2</f>
        <v>一、详细填写本表中所需填写的内容，以后的明细表中不需要再重复此工作。</v>
      </c>
      <c r="B4" s="100"/>
      <c r="C4" s="100"/>
      <c r="D4" s="135"/>
      <c r="E4" s="100"/>
      <c r="F4" s="100"/>
      <c r="G4" s="100"/>
      <c r="H4" s="100"/>
      <c r="I4" s="101"/>
      <c r="J4" s="101"/>
      <c r="K4" s="101"/>
      <c r="L4" s="129" t="s">
        <v>1</v>
      </c>
      <c r="M4" s="101"/>
    </row>
    <row r="5" spans="1:13">
      <c r="A5" s="105" t="s">
        <v>2</v>
      </c>
      <c r="B5" s="136" t="s">
        <v>3</v>
      </c>
      <c r="C5" s="136" t="s">
        <v>4</v>
      </c>
      <c r="D5" s="137" t="s">
        <v>5</v>
      </c>
      <c r="E5" s="138" t="s">
        <v>6</v>
      </c>
      <c r="F5" s="139" t="s">
        <v>7</v>
      </c>
      <c r="G5" s="139" t="s">
        <v>8</v>
      </c>
      <c r="H5" s="104" t="s">
        <v>9</v>
      </c>
      <c r="I5" s="152" t="s">
        <v>10</v>
      </c>
      <c r="J5" s="152"/>
      <c r="K5" s="136" t="s">
        <v>11</v>
      </c>
      <c r="L5" s="136"/>
      <c r="M5" s="136"/>
    </row>
    <row r="6" spans="1:13">
      <c r="A6" s="105"/>
      <c r="B6" s="138"/>
      <c r="C6" s="136"/>
      <c r="D6" s="140" t="s">
        <v>12</v>
      </c>
      <c r="E6" s="141"/>
      <c r="F6" s="139"/>
      <c r="G6" s="139"/>
      <c r="H6" s="108" t="s">
        <v>13</v>
      </c>
      <c r="I6" s="136" t="s">
        <v>14</v>
      </c>
      <c r="J6" s="136" t="s">
        <v>15</v>
      </c>
      <c r="K6" s="136" t="s">
        <v>14</v>
      </c>
      <c r="L6" s="153" t="s">
        <v>16</v>
      </c>
      <c r="M6" s="136" t="s">
        <v>15</v>
      </c>
    </row>
    <row r="7" ht="24" spans="1:13">
      <c r="A7" s="115">
        <v>1</v>
      </c>
      <c r="B7" s="110" t="s">
        <v>17</v>
      </c>
      <c r="C7" s="142" t="s">
        <v>18</v>
      </c>
      <c r="D7" s="142" t="s">
        <v>19</v>
      </c>
      <c r="E7" s="142">
        <v>1</v>
      </c>
      <c r="F7" s="143">
        <v>38926</v>
      </c>
      <c r="G7" s="143">
        <v>38926</v>
      </c>
      <c r="H7" s="144"/>
      <c r="I7" s="154">
        <v>14000</v>
      </c>
      <c r="J7" s="113"/>
      <c r="K7" s="155"/>
      <c r="L7" s="156"/>
      <c r="M7" s="157">
        <v>1600</v>
      </c>
    </row>
    <row r="8" spans="1:13">
      <c r="A8" s="115">
        <v>2</v>
      </c>
      <c r="B8" s="110" t="s">
        <v>20</v>
      </c>
      <c r="C8" s="142" t="s">
        <v>21</v>
      </c>
      <c r="D8" s="142" t="s">
        <v>19</v>
      </c>
      <c r="E8" s="142">
        <v>1</v>
      </c>
      <c r="F8" s="143">
        <v>38362</v>
      </c>
      <c r="G8" s="143">
        <v>38362</v>
      </c>
      <c r="H8" s="144"/>
      <c r="I8" s="154">
        <v>246000</v>
      </c>
      <c r="J8" s="113"/>
      <c r="K8" s="155"/>
      <c r="L8" s="156"/>
      <c r="M8" s="157"/>
    </row>
    <row r="9" ht="36" spans="1:13">
      <c r="A9" s="115">
        <v>3</v>
      </c>
      <c r="B9" s="110" t="s">
        <v>22</v>
      </c>
      <c r="C9" s="142" t="s">
        <v>23</v>
      </c>
      <c r="D9" s="142" t="s">
        <v>19</v>
      </c>
      <c r="E9" s="142">
        <v>1</v>
      </c>
      <c r="F9" s="143">
        <v>38187</v>
      </c>
      <c r="G9" s="143">
        <v>38187</v>
      </c>
      <c r="H9" s="144"/>
      <c r="I9" s="154">
        <v>700000</v>
      </c>
      <c r="J9" s="113"/>
      <c r="K9" s="155"/>
      <c r="L9" s="156"/>
      <c r="M9" s="157"/>
    </row>
    <row r="10" ht="36" spans="1:13">
      <c r="A10" s="115">
        <v>4</v>
      </c>
      <c r="B10" s="110" t="s">
        <v>24</v>
      </c>
      <c r="C10" s="110" t="s">
        <v>25</v>
      </c>
      <c r="D10" s="142" t="s">
        <v>19</v>
      </c>
      <c r="E10" s="142">
        <v>1</v>
      </c>
      <c r="F10" s="143">
        <v>36526</v>
      </c>
      <c r="G10" s="143">
        <v>36526</v>
      </c>
      <c r="H10" s="144"/>
      <c r="I10" s="154">
        <v>350000</v>
      </c>
      <c r="J10" s="113"/>
      <c r="K10" s="155"/>
      <c r="L10" s="156"/>
      <c r="M10" s="157"/>
    </row>
    <row r="11" ht="24" spans="1:13">
      <c r="A11" s="115">
        <v>5</v>
      </c>
      <c r="B11" s="110" t="s">
        <v>26</v>
      </c>
      <c r="C11" s="110" t="s">
        <v>27</v>
      </c>
      <c r="D11" s="142" t="s">
        <v>19</v>
      </c>
      <c r="E11" s="142">
        <v>1</v>
      </c>
      <c r="F11" s="143">
        <v>39672</v>
      </c>
      <c r="G11" s="143">
        <v>39672</v>
      </c>
      <c r="H11" s="144"/>
      <c r="I11" s="154">
        <v>176000</v>
      </c>
      <c r="J11" s="113"/>
      <c r="K11" s="155"/>
      <c r="L11" s="156"/>
      <c r="M11" s="157"/>
    </row>
    <row r="12" ht="24" spans="1:13">
      <c r="A12" s="115">
        <v>6</v>
      </c>
      <c r="B12" s="110" t="s">
        <v>28</v>
      </c>
      <c r="C12" s="142" t="s">
        <v>29</v>
      </c>
      <c r="D12" s="142" t="s">
        <v>19</v>
      </c>
      <c r="E12" s="142">
        <v>1</v>
      </c>
      <c r="F12" s="143">
        <v>38187</v>
      </c>
      <c r="G12" s="143">
        <v>38187</v>
      </c>
      <c r="H12" s="144"/>
      <c r="I12" s="158">
        <v>370000</v>
      </c>
      <c r="J12" s="113"/>
      <c r="K12" s="155"/>
      <c r="L12" s="156"/>
      <c r="M12" s="157"/>
    </row>
    <row r="13" spans="1:13">
      <c r="A13" s="115"/>
      <c r="B13" s="142"/>
      <c r="C13" s="142"/>
      <c r="D13" s="142"/>
      <c r="E13" s="110"/>
      <c r="F13" s="145"/>
      <c r="G13" s="145"/>
      <c r="H13" s="144"/>
      <c r="I13" s="154"/>
      <c r="J13" s="113"/>
      <c r="K13" s="113"/>
      <c r="L13" s="159"/>
      <c r="M13" s="160"/>
    </row>
    <row r="14" spans="1:13">
      <c r="A14" s="115"/>
      <c r="B14" s="142"/>
      <c r="C14" s="142"/>
      <c r="D14" s="142"/>
      <c r="E14" s="110"/>
      <c r="F14" s="145"/>
      <c r="G14" s="145"/>
      <c r="H14" s="144"/>
      <c r="I14" s="154"/>
      <c r="J14" s="113"/>
      <c r="K14" s="113"/>
      <c r="L14" s="159"/>
      <c r="M14" s="160"/>
    </row>
    <row r="15" spans="1:13">
      <c r="A15" s="115"/>
      <c r="B15" s="110"/>
      <c r="C15" s="142"/>
      <c r="D15" s="142"/>
      <c r="E15" s="110"/>
      <c r="F15" s="145"/>
      <c r="G15" s="145"/>
      <c r="H15" s="144"/>
      <c r="I15" s="154"/>
      <c r="J15" s="113"/>
      <c r="K15" s="113"/>
      <c r="L15" s="159"/>
      <c r="M15" s="160"/>
    </row>
    <row r="16" spans="1:13">
      <c r="A16" s="115"/>
      <c r="B16" s="110"/>
      <c r="C16" s="142"/>
      <c r="D16" s="142"/>
      <c r="E16" s="110"/>
      <c r="F16" s="145"/>
      <c r="G16" s="145"/>
      <c r="H16" s="144"/>
      <c r="I16" s="154"/>
      <c r="J16" s="113"/>
      <c r="K16" s="113"/>
      <c r="L16" s="159"/>
      <c r="M16" s="160"/>
    </row>
    <row r="17" spans="1:13">
      <c r="A17" s="115"/>
      <c r="B17" s="116"/>
      <c r="C17" s="116"/>
      <c r="D17" s="116"/>
      <c r="E17" s="116"/>
      <c r="F17" s="145"/>
      <c r="G17" s="145"/>
      <c r="H17" s="144"/>
      <c r="I17" s="155"/>
      <c r="J17" s="113"/>
      <c r="K17" s="113"/>
      <c r="L17" s="159"/>
      <c r="M17" s="113"/>
    </row>
    <row r="18" spans="1:13">
      <c r="A18" s="115"/>
      <c r="B18" s="116"/>
      <c r="C18" s="116"/>
      <c r="D18" s="116"/>
      <c r="E18" s="116"/>
      <c r="F18" s="145"/>
      <c r="G18" s="145"/>
      <c r="H18" s="144"/>
      <c r="I18" s="155"/>
      <c r="J18" s="113"/>
      <c r="K18" s="113"/>
      <c r="L18" s="159"/>
      <c r="M18" s="113"/>
    </row>
    <row r="19" spans="1:13">
      <c r="A19" s="118" t="s">
        <v>30</v>
      </c>
      <c r="B19" s="146"/>
      <c r="C19" s="146"/>
      <c r="D19" s="147"/>
      <c r="E19" s="148">
        <f>SUM(E7:E18)</f>
        <v>6</v>
      </c>
      <c r="F19" s="149"/>
      <c r="G19" s="149"/>
      <c r="H19" s="149"/>
      <c r="I19" s="161">
        <f t="shared" ref="I19:K19" si="0">SUM(I5:I18)</f>
        <v>1856000</v>
      </c>
      <c r="J19" s="121">
        <f t="shared" si="0"/>
        <v>0</v>
      </c>
      <c r="K19" s="121">
        <f t="shared" si="0"/>
        <v>0</v>
      </c>
      <c r="L19" s="121"/>
      <c r="M19" s="121">
        <f>SUM(M5:M18)</f>
        <v>1600</v>
      </c>
    </row>
    <row r="20" spans="1:13">
      <c r="A20" s="123" t="s">
        <v>31</v>
      </c>
      <c r="B20" s="150"/>
      <c r="C20" s="150"/>
      <c r="D20" s="147"/>
      <c r="E20" s="116"/>
      <c r="F20" s="149"/>
      <c r="G20" s="149"/>
      <c r="H20" s="149"/>
      <c r="I20" s="148"/>
      <c r="J20" s="121"/>
      <c r="K20" s="121"/>
      <c r="L20" s="121"/>
      <c r="M20" s="121"/>
    </row>
    <row r="21" spans="1:13">
      <c r="A21" s="118" t="s">
        <v>32</v>
      </c>
      <c r="B21" s="146"/>
      <c r="C21" s="146"/>
      <c r="D21" s="147"/>
      <c r="E21" s="148">
        <f>E19</f>
        <v>6</v>
      </c>
      <c r="F21" s="149"/>
      <c r="G21" s="149"/>
      <c r="H21" s="149"/>
      <c r="I21" s="161">
        <f>I19</f>
        <v>1856000</v>
      </c>
      <c r="J21" s="121">
        <f>J19-J20</f>
        <v>0</v>
      </c>
      <c r="K21" s="121">
        <f>K19</f>
        <v>0</v>
      </c>
      <c r="L21" s="121"/>
      <c r="M21" s="121">
        <f>M19-M20</f>
        <v>1600</v>
      </c>
    </row>
  </sheetData>
  <mergeCells count="12">
    <mergeCell ref="A1:M1"/>
    <mergeCell ref="K5:M5"/>
    <mergeCell ref="A19:C19"/>
    <mergeCell ref="A20:C20"/>
    <mergeCell ref="A21:C21"/>
    <mergeCell ref="A5:A6"/>
    <mergeCell ref="B5:B6"/>
    <mergeCell ref="C5:C6"/>
    <mergeCell ref="E5:E6"/>
    <mergeCell ref="F5:F6"/>
    <mergeCell ref="G5:G6"/>
    <mergeCell ref="M7:M12"/>
  </mergeCells>
  <conditionalFormatting sqref="E19 E21 M7 I19:M21">
    <cfRule type="expression" dxfId="0" priority="1" stopIfTrue="1">
      <formula>E7=0</formula>
    </cfRule>
  </conditionalFormatting>
  <dataValidations count="1">
    <dataValidation allowBlank="1" showInputMessage="1" showErrorMessage="1" sqref="F5:F6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24" sqref="H24"/>
    </sheetView>
  </sheetViews>
  <sheetFormatPr defaultColWidth="9" defaultRowHeight="14.25"/>
  <cols>
    <col min="2" max="2" width="12" customWidth="1"/>
    <col min="3" max="3" width="10.625" customWidth="1"/>
    <col min="4" max="4" width="10.875" customWidth="1"/>
    <col min="5" max="5" width="11.5" customWidth="1"/>
    <col min="6" max="6" width="11.125" customWidth="1"/>
    <col min="7" max="7" width="10.875" customWidth="1"/>
    <col min="8" max="9" width="13.75" customWidth="1"/>
  </cols>
  <sheetData>
    <row r="1" ht="22.5" spans="1:9">
      <c r="A1" s="92" t="s">
        <v>33</v>
      </c>
      <c r="B1" s="92"/>
      <c r="C1" s="92"/>
      <c r="D1" s="92"/>
      <c r="E1" s="92"/>
      <c r="F1" s="92"/>
      <c r="G1" s="92"/>
      <c r="H1" s="92"/>
      <c r="I1" s="92"/>
    </row>
    <row r="2" spans="1:9">
      <c r="A2" s="93">
        <f>[1]说明!C23</f>
        <v>0</v>
      </c>
      <c r="B2" s="94"/>
      <c r="C2" s="95"/>
      <c r="D2" s="94"/>
      <c r="E2" s="94"/>
      <c r="F2" s="94"/>
      <c r="G2" s="94"/>
      <c r="H2" s="94"/>
      <c r="I2" s="127" t="s">
        <v>34</v>
      </c>
    </row>
    <row r="3" spans="1:9">
      <c r="A3" s="96"/>
      <c r="B3" s="97"/>
      <c r="C3" s="98"/>
      <c r="D3" s="97"/>
      <c r="E3" s="97"/>
      <c r="F3" s="97"/>
      <c r="G3" s="97"/>
      <c r="H3" s="97"/>
      <c r="I3" s="128"/>
    </row>
    <row r="4" spans="1:9">
      <c r="A4" s="99" t="str">
        <f>[1]说明!C2&amp;[1]说明!D2</f>
        <v>一、详细填写本表中所需填写的内容，以后的明细表中不需要再重复此工作。</v>
      </c>
      <c r="B4" s="100"/>
      <c r="C4" s="100"/>
      <c r="D4" s="100"/>
      <c r="E4" s="100"/>
      <c r="F4" s="101"/>
      <c r="G4" s="101"/>
      <c r="H4" s="101"/>
      <c r="I4" s="129" t="s">
        <v>1</v>
      </c>
    </row>
    <row r="5" spans="1:9">
      <c r="A5" s="102" t="s">
        <v>2</v>
      </c>
      <c r="B5" s="102" t="s">
        <v>35</v>
      </c>
      <c r="C5" s="103" t="s">
        <v>36</v>
      </c>
      <c r="D5" s="104" t="s">
        <v>37</v>
      </c>
      <c r="E5" s="104" t="s">
        <v>38</v>
      </c>
      <c r="F5" s="105" t="s">
        <v>10</v>
      </c>
      <c r="G5" s="104" t="s">
        <v>39</v>
      </c>
      <c r="H5" s="102" t="s">
        <v>11</v>
      </c>
      <c r="I5" s="102" t="s">
        <v>40</v>
      </c>
    </row>
    <row r="6" spans="1:9">
      <c r="A6" s="106"/>
      <c r="B6" s="106"/>
      <c r="C6" s="107"/>
      <c r="D6" s="108" t="s">
        <v>41</v>
      </c>
      <c r="E6" s="108" t="s">
        <v>42</v>
      </c>
      <c r="F6" s="105"/>
      <c r="G6" s="108" t="s">
        <v>43</v>
      </c>
      <c r="H6" s="106"/>
      <c r="I6" s="106"/>
    </row>
    <row r="7" ht="48" spans="1:9">
      <c r="A7" s="109">
        <v>1</v>
      </c>
      <c r="B7" s="110" t="s">
        <v>44</v>
      </c>
      <c r="C7" s="111">
        <v>38225</v>
      </c>
      <c r="D7" s="112">
        <v>10</v>
      </c>
      <c r="E7" s="113">
        <v>14000</v>
      </c>
      <c r="F7" s="113">
        <v>14000</v>
      </c>
      <c r="G7" s="114">
        <v>0</v>
      </c>
      <c r="H7" s="113">
        <v>0</v>
      </c>
      <c r="I7" s="112"/>
    </row>
    <row r="8" spans="1:9">
      <c r="A8" s="115"/>
      <c r="B8" s="116"/>
      <c r="C8" s="117"/>
      <c r="D8" s="112"/>
      <c r="E8" s="113"/>
      <c r="F8" s="113"/>
      <c r="G8" s="112"/>
      <c r="H8" s="113"/>
      <c r="I8" s="112"/>
    </row>
    <row r="9" spans="1:9">
      <c r="A9" s="115"/>
      <c r="B9" s="116"/>
      <c r="C9" s="117"/>
      <c r="D9" s="112"/>
      <c r="E9" s="113"/>
      <c r="F9" s="113"/>
      <c r="G9" s="112"/>
      <c r="H9" s="113"/>
      <c r="I9" s="112"/>
    </row>
    <row r="10" spans="1:9">
      <c r="A10" s="115"/>
      <c r="B10" s="116"/>
      <c r="C10" s="117"/>
      <c r="D10" s="112"/>
      <c r="E10" s="113"/>
      <c r="F10" s="113"/>
      <c r="G10" s="112"/>
      <c r="H10" s="113"/>
      <c r="I10" s="112"/>
    </row>
    <row r="11" spans="1:9">
      <c r="A11" s="115"/>
      <c r="B11" s="116"/>
      <c r="C11" s="117"/>
      <c r="D11" s="112"/>
      <c r="E11" s="113"/>
      <c r="F11" s="113"/>
      <c r="G11" s="112"/>
      <c r="H11" s="113"/>
      <c r="I11" s="112"/>
    </row>
    <row r="12" spans="1:9">
      <c r="A12" s="115"/>
      <c r="B12" s="116"/>
      <c r="C12" s="117"/>
      <c r="D12" s="112"/>
      <c r="E12" s="113"/>
      <c r="F12" s="113"/>
      <c r="G12" s="112"/>
      <c r="H12" s="113"/>
      <c r="I12" s="112"/>
    </row>
    <row r="13" spans="1:9">
      <c r="A13" s="115"/>
      <c r="B13" s="116"/>
      <c r="C13" s="117"/>
      <c r="D13" s="112"/>
      <c r="E13" s="113"/>
      <c r="F13" s="113"/>
      <c r="G13" s="112"/>
      <c r="H13" s="113"/>
      <c r="I13" s="112"/>
    </row>
    <row r="14" spans="1:9">
      <c r="A14" s="115"/>
      <c r="B14" s="116"/>
      <c r="C14" s="117"/>
      <c r="D14" s="112"/>
      <c r="E14" s="113"/>
      <c r="F14" s="113"/>
      <c r="G14" s="112"/>
      <c r="H14" s="113"/>
      <c r="I14" s="112"/>
    </row>
    <row r="15" spans="1:9">
      <c r="A15" s="115"/>
      <c r="B15" s="116"/>
      <c r="C15" s="117"/>
      <c r="D15" s="112"/>
      <c r="E15" s="113"/>
      <c r="F15" s="113"/>
      <c r="G15" s="112"/>
      <c r="H15" s="113"/>
      <c r="I15" s="112"/>
    </row>
    <row r="16" spans="1:9">
      <c r="A16" s="115"/>
      <c r="B16" s="116"/>
      <c r="C16" s="117"/>
      <c r="D16" s="112"/>
      <c r="E16" s="113"/>
      <c r="F16" s="113"/>
      <c r="G16" s="112"/>
      <c r="H16" s="113"/>
      <c r="I16" s="112"/>
    </row>
    <row r="17" spans="1:9">
      <c r="A17" s="115"/>
      <c r="B17" s="116"/>
      <c r="C17" s="117"/>
      <c r="D17" s="112"/>
      <c r="E17" s="113"/>
      <c r="F17" s="113"/>
      <c r="G17" s="112"/>
      <c r="H17" s="113"/>
      <c r="I17" s="112"/>
    </row>
    <row r="18" spans="1:9">
      <c r="A18" s="118" t="s">
        <v>30</v>
      </c>
      <c r="B18" s="119"/>
      <c r="C18" s="120"/>
      <c r="D18" s="112"/>
      <c r="E18" s="121">
        <f t="shared" ref="E18:H18" si="0">SUM(E5:E17)</f>
        <v>14000</v>
      </c>
      <c r="F18" s="121">
        <f t="shared" si="0"/>
        <v>14000</v>
      </c>
      <c r="G18" s="121"/>
      <c r="H18" s="122">
        <f t="shared" si="0"/>
        <v>0</v>
      </c>
      <c r="I18" s="112"/>
    </row>
    <row r="19" spans="1:9">
      <c r="A19" s="123" t="s">
        <v>45</v>
      </c>
      <c r="B19" s="124"/>
      <c r="C19" s="120"/>
      <c r="D19" s="112"/>
      <c r="E19" s="121"/>
      <c r="F19" s="121"/>
      <c r="G19" s="121"/>
      <c r="H19" s="122"/>
      <c r="I19" s="112"/>
    </row>
    <row r="20" spans="1:9">
      <c r="A20" s="118" t="s">
        <v>32</v>
      </c>
      <c r="B20" s="119"/>
      <c r="C20" s="125"/>
      <c r="D20" s="126"/>
      <c r="E20" s="121">
        <f>E18</f>
        <v>14000</v>
      </c>
      <c r="F20" s="121">
        <f>F18-F19</f>
        <v>14000</v>
      </c>
      <c r="G20" s="121"/>
      <c r="H20" s="122">
        <f>H18-H19</f>
        <v>0</v>
      </c>
      <c r="I20" s="126"/>
    </row>
  </sheetData>
  <mergeCells count="10">
    <mergeCell ref="A1:I1"/>
    <mergeCell ref="A18:B18"/>
    <mergeCell ref="A19:B19"/>
    <mergeCell ref="A20:B20"/>
    <mergeCell ref="A5:A6"/>
    <mergeCell ref="B5:B6"/>
    <mergeCell ref="C5:C6"/>
    <mergeCell ref="F5:F6"/>
    <mergeCell ref="H5:H6"/>
    <mergeCell ref="I5:I6"/>
  </mergeCells>
  <conditionalFormatting sqref="E18:H20">
    <cfRule type="expression" dxfId="0" priority="1" stopIfTrue="1">
      <formula>E18=0</formula>
    </cfRule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B1" workbookViewId="0">
      <selection activeCell="I22" sqref="I22"/>
    </sheetView>
  </sheetViews>
  <sheetFormatPr defaultColWidth="9" defaultRowHeight="14.25"/>
  <cols>
    <col min="1" max="1" width="4.5" hidden="1" customWidth="1"/>
    <col min="2" max="2" width="3.1" customWidth="1"/>
    <col min="3" max="3" width="20.6" customWidth="1"/>
    <col min="4" max="4" width="13.6" customWidth="1"/>
    <col min="5" max="5" width="9.6" customWidth="1"/>
    <col min="6" max="6" width="7.2" customWidth="1"/>
    <col min="7" max="7" width="3.9" customWidth="1"/>
    <col min="8" max="8" width="3.1" customWidth="1"/>
    <col min="9" max="10" width="5" customWidth="1"/>
    <col min="11" max="11" width="6.2" customWidth="1"/>
    <col min="12" max="13" width="5" customWidth="1"/>
    <col min="14" max="14" width="7" customWidth="1"/>
    <col min="15" max="16" width="8.5" customWidth="1"/>
    <col min="17" max="17" width="7.2" customWidth="1"/>
    <col min="18" max="18" width="6.6" customWidth="1"/>
    <col min="19" max="19" width="8" customWidth="1"/>
  </cols>
  <sheetData>
    <row r="1" s="59" customFormat="1" spans="2:19">
      <c r="B1" s="63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="60" customFormat="1" spans="2:19">
      <c r="B2" s="64" t="s">
        <v>47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="60" customFormat="1" spans="2:19">
      <c r="B3" s="65" t="s">
        <v>48</v>
      </c>
      <c r="C3" s="65"/>
      <c r="D3" s="65"/>
      <c r="E3" s="65"/>
      <c r="F3" s="65"/>
      <c r="G3" s="65"/>
      <c r="H3" s="65"/>
      <c r="I3" s="65"/>
      <c r="J3" s="81"/>
      <c r="K3" s="81"/>
      <c r="L3" s="81"/>
      <c r="M3" s="81"/>
      <c r="N3" s="81"/>
      <c r="O3" s="82"/>
      <c r="P3" s="82"/>
      <c r="Q3" s="82"/>
      <c r="R3" s="82"/>
      <c r="S3" s="82" t="s">
        <v>49</v>
      </c>
    </row>
    <row r="4" s="61" customFormat="1" ht="26.25" customHeight="1" spans="2:19">
      <c r="B4" s="66" t="s">
        <v>2</v>
      </c>
      <c r="C4" s="67" t="s">
        <v>3</v>
      </c>
      <c r="D4" s="68" t="s">
        <v>50</v>
      </c>
      <c r="E4" s="67" t="s">
        <v>4</v>
      </c>
      <c r="F4" s="69" t="s">
        <v>51</v>
      </c>
      <c r="G4" s="69" t="s">
        <v>6</v>
      </c>
      <c r="H4" s="70" t="s">
        <v>52</v>
      </c>
      <c r="I4" s="83" t="s">
        <v>10</v>
      </c>
      <c r="J4" s="84"/>
      <c r="K4" s="83" t="s">
        <v>53</v>
      </c>
      <c r="L4" s="84"/>
      <c r="M4" s="83" t="s">
        <v>54</v>
      </c>
      <c r="N4" s="85"/>
      <c r="O4" s="85"/>
      <c r="P4" s="84"/>
      <c r="Q4" s="67" t="s">
        <v>55</v>
      </c>
      <c r="R4" s="67" t="s">
        <v>56</v>
      </c>
      <c r="S4" s="67" t="s">
        <v>40</v>
      </c>
    </row>
    <row r="5" s="61" customFormat="1" ht="26.25" customHeight="1" spans="2:19">
      <c r="B5" s="71"/>
      <c r="C5" s="67"/>
      <c r="D5" s="68"/>
      <c r="E5" s="72"/>
      <c r="F5" s="73"/>
      <c r="G5" s="73"/>
      <c r="H5" s="74"/>
      <c r="I5" s="67" t="s">
        <v>14</v>
      </c>
      <c r="J5" s="67" t="s">
        <v>15</v>
      </c>
      <c r="K5" s="67" t="s">
        <v>14</v>
      </c>
      <c r="L5" s="67" t="s">
        <v>15</v>
      </c>
      <c r="M5" s="67" t="s">
        <v>14</v>
      </c>
      <c r="N5" s="86" t="s">
        <v>57</v>
      </c>
      <c r="O5" s="67" t="s">
        <v>58</v>
      </c>
      <c r="P5" s="67" t="s">
        <v>15</v>
      </c>
      <c r="Q5" s="67"/>
      <c r="R5" s="67"/>
      <c r="S5" s="67"/>
    </row>
    <row r="6" s="60" customFormat="1" spans="1:19">
      <c r="A6" s="60">
        <v>49</v>
      </c>
      <c r="B6" s="75">
        <v>1</v>
      </c>
      <c r="C6" s="58" t="s">
        <v>59</v>
      </c>
      <c r="D6" s="58" t="s">
        <v>60</v>
      </c>
      <c r="E6" s="58" t="s">
        <v>61</v>
      </c>
      <c r="F6" s="76">
        <v>2005.9</v>
      </c>
      <c r="G6" s="77">
        <v>1</v>
      </c>
      <c r="H6" s="67" t="s">
        <v>62</v>
      </c>
      <c r="I6" s="87"/>
      <c r="J6" s="87"/>
      <c r="K6" s="87"/>
      <c r="L6" s="87"/>
      <c r="M6" s="87"/>
      <c r="N6" s="88"/>
      <c r="O6" s="89">
        <v>1500</v>
      </c>
      <c r="P6" s="90">
        <f>+O6*G6</f>
        <v>1500</v>
      </c>
      <c r="Q6" s="78"/>
      <c r="R6" s="75" t="s">
        <v>63</v>
      </c>
      <c r="S6" s="78"/>
    </row>
    <row r="7" s="60" customFormat="1" spans="1:19">
      <c r="A7" s="60">
        <v>50</v>
      </c>
      <c r="B7" s="75">
        <v>2</v>
      </c>
      <c r="C7" s="58" t="s">
        <v>64</v>
      </c>
      <c r="D7" s="75"/>
      <c r="E7" s="58" t="s">
        <v>65</v>
      </c>
      <c r="F7" s="78"/>
      <c r="G7" s="77">
        <v>1</v>
      </c>
      <c r="H7" s="67" t="s">
        <v>62</v>
      </c>
      <c r="I7" s="87"/>
      <c r="J7" s="87"/>
      <c r="K7" s="87"/>
      <c r="L7" s="87"/>
      <c r="M7" s="87"/>
      <c r="N7" s="88"/>
      <c r="O7" s="89">
        <v>1600</v>
      </c>
      <c r="P7" s="90">
        <f>+O7*G7</f>
        <v>1600</v>
      </c>
      <c r="Q7" s="78"/>
      <c r="R7" s="75" t="s">
        <v>63</v>
      </c>
      <c r="S7" s="78"/>
    </row>
    <row r="8" s="60" customFormat="1" spans="1:19">
      <c r="A8" s="60">
        <v>219</v>
      </c>
      <c r="B8" s="75"/>
      <c r="C8" s="75"/>
      <c r="D8" s="79"/>
      <c r="E8" s="79"/>
      <c r="F8" s="78"/>
      <c r="G8" s="67"/>
      <c r="H8" s="67"/>
      <c r="I8" s="87"/>
      <c r="J8" s="87"/>
      <c r="K8" s="87"/>
      <c r="L8" s="87"/>
      <c r="M8" s="87"/>
      <c r="N8" s="88"/>
      <c r="O8" s="90"/>
      <c r="P8" s="90"/>
      <c r="Q8" s="87"/>
      <c r="R8" s="75"/>
      <c r="S8" s="78"/>
    </row>
    <row r="9" s="60" customFormat="1" spans="1:19">
      <c r="A9" s="60">
        <v>218</v>
      </c>
      <c r="B9" s="75"/>
      <c r="C9" s="75"/>
      <c r="D9" s="75"/>
      <c r="E9" s="75"/>
      <c r="F9" s="78"/>
      <c r="G9" s="67"/>
      <c r="H9" s="67"/>
      <c r="I9" s="87"/>
      <c r="J9" s="87"/>
      <c r="K9" s="87"/>
      <c r="L9" s="87"/>
      <c r="M9" s="87"/>
      <c r="N9" s="88"/>
      <c r="O9" s="90"/>
      <c r="P9" s="90"/>
      <c r="Q9" s="87"/>
      <c r="R9" s="75"/>
      <c r="S9" s="78"/>
    </row>
    <row r="10" s="60" customFormat="1" spans="1:19">
      <c r="A10" s="60">
        <v>24</v>
      </c>
      <c r="B10" s="75"/>
      <c r="C10" s="75"/>
      <c r="D10" s="75"/>
      <c r="E10" s="75"/>
      <c r="F10" s="80"/>
      <c r="G10" s="67"/>
      <c r="H10" s="67"/>
      <c r="I10" s="87"/>
      <c r="J10" s="87"/>
      <c r="K10" s="87"/>
      <c r="L10" s="87"/>
      <c r="M10" s="87"/>
      <c r="N10" s="88"/>
      <c r="O10" s="90"/>
      <c r="P10" s="90"/>
      <c r="Q10" s="78"/>
      <c r="R10" s="75"/>
      <c r="S10" s="78"/>
    </row>
    <row r="11" s="60" customFormat="1" spans="1:19">
      <c r="A11" s="60">
        <v>45</v>
      </c>
      <c r="B11" s="75"/>
      <c r="C11" s="75"/>
      <c r="D11" s="75"/>
      <c r="E11" s="75"/>
      <c r="F11" s="80"/>
      <c r="G11" s="67"/>
      <c r="H11" s="67"/>
      <c r="I11" s="87"/>
      <c r="J11" s="87"/>
      <c r="K11" s="87"/>
      <c r="L11" s="87"/>
      <c r="M11" s="87"/>
      <c r="N11" s="88"/>
      <c r="O11" s="90"/>
      <c r="P11" s="90"/>
      <c r="Q11" s="78"/>
      <c r="R11" s="75"/>
      <c r="S11" s="78"/>
    </row>
    <row r="12" s="60" customFormat="1" spans="1:19">
      <c r="A12" s="60">
        <v>47</v>
      </c>
      <c r="B12" s="75"/>
      <c r="C12" s="75"/>
      <c r="D12" s="75"/>
      <c r="E12" s="75"/>
      <c r="F12" s="80"/>
      <c r="G12" s="67"/>
      <c r="H12" s="67"/>
      <c r="I12" s="87"/>
      <c r="J12" s="87"/>
      <c r="K12" s="87"/>
      <c r="L12" s="87"/>
      <c r="M12" s="87"/>
      <c r="N12" s="88"/>
      <c r="O12" s="90"/>
      <c r="P12" s="90"/>
      <c r="Q12" s="78"/>
      <c r="R12" s="75"/>
      <c r="S12" s="78"/>
    </row>
    <row r="13" s="62" customFormat="1" spans="2:19">
      <c r="B13" s="72"/>
      <c r="C13" s="67" t="s">
        <v>66</v>
      </c>
      <c r="D13" s="67"/>
      <c r="E13" s="67"/>
      <c r="F13" s="72"/>
      <c r="G13" s="77">
        <f>SUM(G6:G12)</f>
        <v>2</v>
      </c>
      <c r="H13" s="72"/>
      <c r="I13" s="90"/>
      <c r="J13" s="90"/>
      <c r="K13" s="90"/>
      <c r="L13" s="90"/>
      <c r="M13" s="90"/>
      <c r="N13" s="90"/>
      <c r="O13" s="90">
        <f>SUM(O6:O12)</f>
        <v>3100</v>
      </c>
      <c r="P13" s="90">
        <f>SUM(P6:P12)</f>
        <v>3100</v>
      </c>
      <c r="Q13" s="72"/>
      <c r="R13" s="72"/>
      <c r="S13" s="72"/>
    </row>
    <row r="15" spans="3:11">
      <c r="C15" s="22" t="s">
        <v>67</v>
      </c>
      <c r="D15" s="23"/>
      <c r="E15" s="23"/>
      <c r="F15" s="23"/>
      <c r="G15" s="23"/>
      <c r="H15" s="23"/>
      <c r="I15" s="23"/>
      <c r="J15" s="23"/>
      <c r="K15" s="91" t="s">
        <v>68</v>
      </c>
    </row>
    <row r="16" spans="3:11">
      <c r="C16" s="22" t="s">
        <v>69</v>
      </c>
      <c r="D16" s="23"/>
      <c r="E16" s="23"/>
      <c r="F16" s="23"/>
      <c r="G16" s="23"/>
      <c r="H16" s="23"/>
      <c r="I16" s="23"/>
      <c r="J16" s="23"/>
      <c r="K16" s="23"/>
    </row>
  </sheetData>
  <mergeCells count="16">
    <mergeCell ref="B1:S1"/>
    <mergeCell ref="B2:S2"/>
    <mergeCell ref="B3:I3"/>
    <mergeCell ref="I4:J4"/>
    <mergeCell ref="K4:L4"/>
    <mergeCell ref="M4:P4"/>
    <mergeCell ref="C13:E13"/>
    <mergeCell ref="B4:B5"/>
    <mergeCell ref="C4:C5"/>
    <mergeCell ref="D4:D5"/>
    <mergeCell ref="E4:E5"/>
    <mergeCell ref="F4:F5"/>
    <mergeCell ref="G4:G5"/>
    <mergeCell ref="H4:H5"/>
    <mergeCell ref="R4:R5"/>
    <mergeCell ref="S4:S5"/>
  </mergeCells>
  <pageMargins left="0.17" right="0.06" top="0.748031496062992" bottom="0.748031496062992" header="0.31496062992126" footer="0.31496062992126"/>
  <pageSetup paperSize="9" orientation="landscape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C34" sqref="C34"/>
    </sheetView>
  </sheetViews>
  <sheetFormatPr defaultColWidth="9" defaultRowHeight="14.25"/>
  <cols>
    <col min="1" max="1" width="2.7" style="2" customWidth="1"/>
    <col min="2" max="2" width="6.6" style="2" customWidth="1"/>
    <col min="3" max="3" width="9.6" style="2" customWidth="1"/>
    <col min="4" max="4" width="15.7" style="2" customWidth="1"/>
    <col min="5" max="5" width="10.1" style="2" customWidth="1"/>
    <col min="6" max="6" width="4.7" style="2" customWidth="1"/>
    <col min="7" max="7" width="8.6" style="2" customWidth="1"/>
    <col min="8" max="8" width="9.1" style="2" customWidth="1"/>
    <col min="9" max="9" width="9" style="2" customWidth="1"/>
    <col min="10" max="10" width="10.2" style="2" customWidth="1"/>
    <col min="11" max="11" width="7" style="2" customWidth="1"/>
    <col min="12" max="12" width="11.1" style="2" customWidth="1"/>
    <col min="13" max="13" width="7" style="2" customWidth="1"/>
    <col min="14" max="14" width="10.9" style="2" hidden="1" customWidth="1"/>
    <col min="15" max="15" width="11.2" style="2" customWidth="1"/>
    <col min="16" max="16" width="7.5" style="2" customWidth="1"/>
    <col min="17" max="17" width="10.6" style="2" customWidth="1"/>
    <col min="18" max="16384" width="9" style="2"/>
  </cols>
  <sheetData>
    <row r="1" ht="23.25" customHeight="1" spans="1:18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72</v>
      </c>
      <c r="B3" s="5"/>
      <c r="C3" s="5"/>
      <c r="D3" s="5"/>
      <c r="E3" s="5"/>
      <c r="F3" s="5"/>
      <c r="G3" s="5"/>
      <c r="H3" s="5"/>
      <c r="I3" s="45"/>
      <c r="J3" s="45"/>
      <c r="K3" s="45"/>
      <c r="L3" s="45"/>
      <c r="M3" s="45"/>
      <c r="N3" s="45"/>
      <c r="O3" s="45"/>
      <c r="P3" s="45"/>
      <c r="Q3" s="45"/>
      <c r="R3" s="45" t="s">
        <v>49</v>
      </c>
    </row>
    <row r="4" customHeight="1" spans="1:18">
      <c r="A4" s="6" t="s">
        <v>2</v>
      </c>
      <c r="B4" s="7" t="s">
        <v>3</v>
      </c>
      <c r="C4" s="6" t="s">
        <v>50</v>
      </c>
      <c r="D4" s="7" t="s">
        <v>4</v>
      </c>
      <c r="E4" s="7" t="s">
        <v>51</v>
      </c>
      <c r="F4" s="8" t="s">
        <v>6</v>
      </c>
      <c r="G4" s="8" t="s">
        <v>52</v>
      </c>
      <c r="H4" s="9" t="s">
        <v>10</v>
      </c>
      <c r="I4" s="46"/>
      <c r="J4" s="9" t="s">
        <v>53</v>
      </c>
      <c r="K4" s="46"/>
      <c r="L4" s="9" t="s">
        <v>54</v>
      </c>
      <c r="M4" s="47"/>
      <c r="N4" s="47"/>
      <c r="O4" s="46"/>
      <c r="P4" s="7" t="s">
        <v>55</v>
      </c>
      <c r="Q4" s="7" t="s">
        <v>56</v>
      </c>
      <c r="R4" s="7" t="s">
        <v>40</v>
      </c>
    </row>
    <row r="5" customHeight="1" spans="1:18">
      <c r="A5" s="6"/>
      <c r="B5" s="7"/>
      <c r="C5" s="6"/>
      <c r="D5" s="7"/>
      <c r="E5" s="7"/>
      <c r="F5" s="10"/>
      <c r="G5" s="10"/>
      <c r="H5" s="7" t="s">
        <v>14</v>
      </c>
      <c r="I5" s="7" t="s">
        <v>15</v>
      </c>
      <c r="J5" s="7" t="s">
        <v>14</v>
      </c>
      <c r="K5" s="7" t="s">
        <v>15</v>
      </c>
      <c r="L5" s="7" t="s">
        <v>14</v>
      </c>
      <c r="M5" s="48" t="s">
        <v>57</v>
      </c>
      <c r="N5" s="7" t="s">
        <v>58</v>
      </c>
      <c r="O5" s="7" t="s">
        <v>15</v>
      </c>
      <c r="P5" s="7"/>
      <c r="Q5" s="7"/>
      <c r="R5" s="7"/>
    </row>
    <row r="6" spans="1:18">
      <c r="A6" s="11">
        <v>1</v>
      </c>
      <c r="B6" s="12" t="s">
        <v>73</v>
      </c>
      <c r="C6" s="12" t="s">
        <v>74</v>
      </c>
      <c r="D6" s="12" t="s">
        <v>75</v>
      </c>
      <c r="E6" s="13" t="s">
        <v>76</v>
      </c>
      <c r="F6" s="7">
        <v>1</v>
      </c>
      <c r="G6" s="7" t="s">
        <v>77</v>
      </c>
      <c r="H6" s="14"/>
      <c r="I6" s="14"/>
      <c r="J6" s="14"/>
      <c r="K6" s="14"/>
      <c r="L6" s="14"/>
      <c r="M6" s="49"/>
      <c r="N6" s="50">
        <v>23000</v>
      </c>
      <c r="O6" s="51">
        <v>23000</v>
      </c>
      <c r="P6" s="14"/>
      <c r="Q6" s="58" t="s">
        <v>78</v>
      </c>
      <c r="R6" s="12"/>
    </row>
    <row r="7" s="1" customFormat="1" spans="1:18">
      <c r="A7" s="15"/>
      <c r="B7" s="7" t="s">
        <v>66</v>
      </c>
      <c r="C7" s="7"/>
      <c r="D7" s="7"/>
      <c r="E7" s="7"/>
      <c r="F7" s="12">
        <v>0</v>
      </c>
      <c r="G7" s="15"/>
      <c r="H7" s="14"/>
      <c r="I7" s="14"/>
      <c r="J7" s="14"/>
      <c r="K7" s="14"/>
      <c r="L7" s="14"/>
      <c r="M7" s="14"/>
      <c r="N7" s="50">
        <f>N6</f>
        <v>23000</v>
      </c>
      <c r="O7" s="51">
        <f>O6</f>
        <v>23000</v>
      </c>
      <c r="P7" s="15"/>
      <c r="Q7" s="15"/>
      <c r="R7" s="12"/>
    </row>
    <row r="8" s="1" customFormat="1" spans="1:18">
      <c r="A8" s="16"/>
      <c r="B8" s="17"/>
      <c r="C8" s="17"/>
      <c r="D8" s="17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19"/>
      <c r="Q8" s="19"/>
      <c r="R8" s="18"/>
    </row>
    <row r="9" s="1" customFormat="1" spans="1:18">
      <c r="A9" s="21"/>
      <c r="B9" s="22" t="s">
        <v>67</v>
      </c>
      <c r="C9" s="23"/>
      <c r="D9" s="23"/>
      <c r="E9" s="24"/>
      <c r="F9" s="24"/>
      <c r="G9" s="24"/>
      <c r="H9" s="24"/>
      <c r="I9" s="24"/>
      <c r="J9" s="52"/>
      <c r="K9" s="21"/>
      <c r="L9" s="21"/>
      <c r="M9" s="21"/>
      <c r="N9" s="21"/>
      <c r="O9" s="21"/>
      <c r="P9" s="16"/>
      <c r="Q9" s="16"/>
      <c r="R9" s="16"/>
    </row>
    <row r="10" spans="1:18">
      <c r="A10" s="21"/>
      <c r="B10" s="22" t="s">
        <v>79</v>
      </c>
      <c r="C10" s="23"/>
      <c r="D10" s="23"/>
      <c r="E10" s="24"/>
      <c r="F10" s="24"/>
      <c r="G10" s="24"/>
      <c r="H10" s="24"/>
      <c r="I10" s="24"/>
      <c r="J10" s="24"/>
      <c r="K10" s="21"/>
      <c r="L10" s="21"/>
      <c r="M10" s="21"/>
      <c r="N10" s="21"/>
      <c r="O10" s="21"/>
      <c r="P10" s="16"/>
      <c r="Q10" s="16"/>
      <c r="R10" s="16"/>
    </row>
    <row r="11" spans="1:15">
      <c r="A11" s="25"/>
      <c r="B11"/>
      <c r="C11"/>
      <c r="D11"/>
      <c r="E11" s="26"/>
      <c r="F11" s="27"/>
      <c r="G11" s="28"/>
      <c r="H11" s="29"/>
      <c r="I11" s="36"/>
      <c r="O11" s="41"/>
    </row>
    <row r="12" spans="1:15">
      <c r="A12" s="25"/>
      <c r="B12" s="30"/>
      <c r="C12" s="31"/>
      <c r="D12" s="26"/>
      <c r="E12" s="26"/>
      <c r="F12" s="27"/>
      <c r="G12" s="28"/>
      <c r="H12" s="29"/>
      <c r="I12" s="36"/>
      <c r="O12" s="41"/>
    </row>
    <row r="13" hidden="1" spans="1:15">
      <c r="A13" s="25"/>
      <c r="B13" s="30"/>
      <c r="C13" s="31"/>
      <c r="D13" s="26"/>
      <c r="E13" s="26"/>
      <c r="F13" s="27"/>
      <c r="G13" s="28"/>
      <c r="H13" s="29"/>
      <c r="I13" s="36"/>
      <c r="O13" s="41"/>
    </row>
    <row r="14" hidden="1" spans="1:15">
      <c r="A14" s="25"/>
      <c r="B14" s="30"/>
      <c r="C14" s="31"/>
      <c r="D14" s="26"/>
      <c r="E14" s="26"/>
      <c r="F14" s="27"/>
      <c r="G14" s="28"/>
      <c r="H14" s="29"/>
      <c r="I14" s="36"/>
      <c r="O14" s="41"/>
    </row>
    <row r="15" hidden="1" spans="1:15">
      <c r="A15" s="25"/>
      <c r="B15" s="30"/>
      <c r="C15" s="31"/>
      <c r="D15" s="26"/>
      <c r="E15" s="26"/>
      <c r="F15" s="27"/>
      <c r="G15" s="32"/>
      <c r="H15" s="29"/>
      <c r="I15" s="53" t="s">
        <v>80</v>
      </c>
      <c r="J15" s="29">
        <v>249513</v>
      </c>
      <c r="K15" s="36"/>
      <c r="L15" s="39"/>
      <c r="O15" s="41"/>
    </row>
    <row r="16" hidden="1" spans="1:15">
      <c r="A16" s="25"/>
      <c r="B16" s="33"/>
      <c r="C16" s="25"/>
      <c r="D16" s="25"/>
      <c r="E16" s="25"/>
      <c r="F16" s="25"/>
      <c r="G16" s="34"/>
      <c r="H16" s="29"/>
      <c r="I16" s="54"/>
      <c r="J16" s="29"/>
      <c r="K16" s="36"/>
      <c r="L16" s="39"/>
      <c r="O16" s="41"/>
    </row>
    <row r="17" hidden="1" spans="1:15">
      <c r="A17" s="25"/>
      <c r="B17" s="33"/>
      <c r="C17" s="25"/>
      <c r="D17" s="25"/>
      <c r="E17" s="25"/>
      <c r="F17" s="25"/>
      <c r="G17" s="34"/>
      <c r="H17" s="29"/>
      <c r="I17" s="54"/>
      <c r="J17" s="29"/>
      <c r="K17" s="36"/>
      <c r="L17" s="39"/>
      <c r="O17" s="41"/>
    </row>
    <row r="18" hidden="1" spans="1:15">
      <c r="A18" s="25"/>
      <c r="B18" s="33"/>
      <c r="C18" s="25"/>
      <c r="D18" s="25"/>
      <c r="E18" s="25"/>
      <c r="F18" s="25"/>
      <c r="G18" s="34"/>
      <c r="H18" s="29"/>
      <c r="I18" s="54"/>
      <c r="J18" s="29"/>
      <c r="K18" s="36"/>
      <c r="L18" s="39"/>
      <c r="O18" s="41"/>
    </row>
    <row r="19" hidden="1" spans="1:15">
      <c r="A19" s="25"/>
      <c r="B19" s="33"/>
      <c r="C19" s="25"/>
      <c r="D19" s="25"/>
      <c r="E19" s="25"/>
      <c r="F19" s="25"/>
      <c r="G19" s="34"/>
      <c r="H19" s="29">
        <v>1</v>
      </c>
      <c r="I19" s="54"/>
      <c r="J19" s="29"/>
      <c r="K19" s="36"/>
      <c r="L19" s="39"/>
      <c r="O19" s="41"/>
    </row>
    <row r="20" hidden="1" spans="1:15">
      <c r="A20" s="25"/>
      <c r="B20" s="33"/>
      <c r="C20" s="25"/>
      <c r="D20" s="25"/>
      <c r="E20" s="25"/>
      <c r="F20" s="25"/>
      <c r="G20" s="34"/>
      <c r="H20" s="29">
        <v>13</v>
      </c>
      <c r="I20" s="55"/>
      <c r="J20" s="29"/>
      <c r="K20" s="36"/>
      <c r="L20" s="39"/>
      <c r="M20" s="36"/>
      <c r="N20" s="39"/>
      <c r="O20" s="41"/>
    </row>
    <row r="21" hidden="1" spans="1:15">
      <c r="A21" s="25"/>
      <c r="B21" s="33"/>
      <c r="C21" s="25"/>
      <c r="D21" s="25"/>
      <c r="E21" s="25"/>
      <c r="F21" s="25"/>
      <c r="G21" s="34"/>
      <c r="H21" s="29">
        <v>15</v>
      </c>
      <c r="I21" s="55"/>
      <c r="J21" s="56">
        <v>29900</v>
      </c>
      <c r="K21" s="36"/>
      <c r="L21" s="39"/>
      <c r="M21" s="36"/>
      <c r="N21" s="39"/>
      <c r="O21" s="41"/>
    </row>
    <row r="22" spans="1:15">
      <c r="A22" s="31"/>
      <c r="B22" s="25"/>
      <c r="C22" s="35"/>
      <c r="D22" s="34"/>
      <c r="E22" s="34"/>
      <c r="F22" s="36"/>
      <c r="G22" s="37"/>
      <c r="H22" s="29"/>
      <c r="I22" s="55"/>
      <c r="J22" s="29"/>
      <c r="K22" s="36"/>
      <c r="L22" s="39"/>
      <c r="M22" s="36"/>
      <c r="N22" s="33"/>
      <c r="O22" s="41"/>
    </row>
    <row r="23" spans="1:15">
      <c r="A23" s="38"/>
      <c r="B23" s="38"/>
      <c r="C23" s="38"/>
      <c r="D23" s="39"/>
      <c r="E23" s="39"/>
      <c r="F23" s="39"/>
      <c r="G23" s="39"/>
      <c r="H23" s="29"/>
      <c r="I23" s="55"/>
      <c r="J23" s="29"/>
      <c r="K23" s="36"/>
      <c r="L23" s="39"/>
      <c r="M23" s="57"/>
      <c r="N23" s="57"/>
      <c r="O23" s="41"/>
    </row>
    <row r="24" spans="1:15">
      <c r="A24" s="38"/>
      <c r="B24" s="39"/>
      <c r="C24" s="39"/>
      <c r="D24" s="39"/>
      <c r="E24" s="39"/>
      <c r="F24" s="39"/>
      <c r="G24" s="39"/>
      <c r="H24" s="40"/>
      <c r="I24" s="40"/>
      <c r="J24" s="40"/>
      <c r="K24" s="39"/>
      <c r="L24" s="40"/>
      <c r="M24" s="39"/>
      <c r="N24" s="39"/>
      <c r="O24" s="41"/>
    </row>
    <row r="25" spans="1:15">
      <c r="A25" s="41"/>
      <c r="B25" s="41"/>
      <c r="C25" s="41"/>
      <c r="D25" s="41"/>
      <c r="E25" s="41"/>
      <c r="F25" s="41"/>
      <c r="G25" s="41"/>
      <c r="H25" s="29"/>
      <c r="I25" s="41"/>
      <c r="J25" s="41"/>
      <c r="K25" s="41"/>
      <c r="L25" s="41"/>
      <c r="M25" s="41"/>
      <c r="N25" s="41"/>
      <c r="O25" s="41"/>
    </row>
    <row r="26" spans="1: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>
      <c r="A27" s="41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</row>
    <row r="28" spans="1:15">
      <c r="A28" s="41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</row>
    <row r="29" spans="1:15">
      <c r="A29" s="41"/>
      <c r="B29" s="41"/>
      <c r="C29" s="41"/>
      <c r="D29" s="41"/>
      <c r="E29" s="41"/>
      <c r="F29" s="43"/>
      <c r="G29" s="41"/>
      <c r="H29" s="41"/>
      <c r="I29" s="41"/>
      <c r="J29" s="41"/>
      <c r="K29" s="41"/>
      <c r="L29" s="41"/>
      <c r="M29" s="41"/>
      <c r="N29" s="41"/>
      <c r="O29" s="41"/>
    </row>
    <row r="30" spans="6:6">
      <c r="F30" s="44"/>
    </row>
  </sheetData>
  <mergeCells count="17">
    <mergeCell ref="A1:R1"/>
    <mergeCell ref="A2:R2"/>
    <mergeCell ref="A3:H3"/>
    <mergeCell ref="H4:I4"/>
    <mergeCell ref="J4:K4"/>
    <mergeCell ref="L4:O4"/>
    <mergeCell ref="B7:E7"/>
    <mergeCell ref="A22:B22"/>
    <mergeCell ref="A4:A5"/>
    <mergeCell ref="B4:B5"/>
    <mergeCell ref="C4:C5"/>
    <mergeCell ref="D4:D5"/>
    <mergeCell ref="E4:E5"/>
    <mergeCell ref="F4:F5"/>
    <mergeCell ref="G4:G5"/>
    <mergeCell ref="Q4:Q5"/>
    <mergeCell ref="R4:R5"/>
  </mergeCells>
  <pageMargins left="0.44" right="0.354330708661417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1-3实验设备</vt:lpstr>
      <vt:lpstr>1-3车辆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Administrator</cp:lastModifiedBy>
  <dcterms:created xsi:type="dcterms:W3CDTF">2006-11-25T02:34:00Z</dcterms:created>
  <cp:lastPrinted>2022-08-09T08:52:00Z</cp:lastPrinted>
  <dcterms:modified xsi:type="dcterms:W3CDTF">2023-01-09T08:55:32Z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