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Sheet1!$A$2:$N$17</definedName>
  </definedNames>
  <calcPr calcId="144525"/>
</workbook>
</file>

<file path=xl/sharedStrings.xml><?xml version="1.0" encoding="utf-8"?>
<sst xmlns="http://schemas.openxmlformats.org/spreadsheetml/2006/main" count="77" uniqueCount="54">
  <si>
    <t>金域华庭商业租赁价格明细表-三年</t>
  </si>
  <si>
    <t>序号</t>
  </si>
  <si>
    <t>楼号</t>
  </si>
  <si>
    <t>位置</t>
  </si>
  <si>
    <t>房号</t>
  </si>
  <si>
    <t>楼层</t>
  </si>
  <si>
    <t>朝向</t>
  </si>
  <si>
    <t>面积（㎡）</t>
  </si>
  <si>
    <t>年租金评估额（万元）</t>
  </si>
  <si>
    <t>第一年租金（元）</t>
  </si>
  <si>
    <t>第二年租金（元）</t>
  </si>
  <si>
    <t>第三年租金（元）</t>
  </si>
  <si>
    <t>挂牌金额（元）</t>
  </si>
  <si>
    <t>押金（元）</t>
  </si>
  <si>
    <t>备注</t>
  </si>
  <si>
    <t>11#</t>
  </si>
  <si>
    <r>
      <rPr>
        <sz val="10"/>
        <color rgb="FF000000"/>
        <rFont val="宋体"/>
        <charset val="0"/>
      </rPr>
      <t>金域华庭北区</t>
    </r>
    <r>
      <rPr>
        <sz val="10"/>
        <color rgb="FF000000"/>
        <rFont val="Times New Roman"/>
        <charset val="0"/>
      </rPr>
      <t>011</t>
    </r>
    <r>
      <rPr>
        <sz val="10"/>
        <color rgb="FF000000"/>
        <rFont val="宋体"/>
        <charset val="0"/>
      </rPr>
      <t>幢（</t>
    </r>
    <r>
      <rPr>
        <sz val="10"/>
        <color rgb="FF000000"/>
        <rFont val="Times New Roman"/>
        <charset val="0"/>
      </rPr>
      <t>01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Times New Roman"/>
        <charset val="0"/>
      </rPr>
      <t>101</t>
    </r>
    <r>
      <rPr>
        <sz val="10"/>
        <color rgb="FF000000"/>
        <rFont val="宋体"/>
        <charset val="0"/>
      </rPr>
      <t>商</t>
    </r>
  </si>
  <si>
    <t>011-01-101</t>
  </si>
  <si>
    <r>
      <rPr>
        <sz val="10"/>
        <color rgb="FF000000"/>
        <rFont val="Times New Roman"/>
        <charset val="0"/>
      </rPr>
      <t>1</t>
    </r>
    <r>
      <rPr>
        <sz val="10"/>
        <color indexed="8"/>
        <rFont val="宋体"/>
        <charset val="134"/>
      </rPr>
      <t>层</t>
    </r>
  </si>
  <si>
    <t>南向</t>
  </si>
  <si>
    <t>金域华庭北区011幢（01）102商</t>
  </si>
  <si>
    <t>011-01-102</t>
  </si>
  <si>
    <t>金域华庭北区011幢（01）103商</t>
  </si>
  <si>
    <t>011-01-103</t>
  </si>
  <si>
    <t>金域华庭北区011幢（01）104商</t>
  </si>
  <si>
    <t>011-01-104</t>
  </si>
  <si>
    <t>金域华庭北区011幢（01）105商</t>
  </si>
  <si>
    <t>011-01-105</t>
  </si>
  <si>
    <t>12#</t>
  </si>
  <si>
    <t>金域华庭北区012幢（01）101商</t>
  </si>
  <si>
    <t>012-01-101</t>
  </si>
  <si>
    <t>金域华庭北区012幢（01）102商</t>
  </si>
  <si>
    <t>012-01-102</t>
  </si>
  <si>
    <t>金域华庭北区012幢（01）103商</t>
  </si>
  <si>
    <t>012-01-103</t>
  </si>
  <si>
    <t>金域华庭北区012幢（01）104商</t>
  </si>
  <si>
    <t>012-01-104</t>
  </si>
  <si>
    <t>金域华庭北区012幢（01）105商</t>
  </si>
  <si>
    <t>012-01-105</t>
  </si>
  <si>
    <t>001#</t>
  </si>
  <si>
    <t>金域华庭南区001幢（01）003商</t>
  </si>
  <si>
    <t>001-01-003</t>
  </si>
  <si>
    <t>商业一层</t>
  </si>
  <si>
    <t>北向</t>
  </si>
  <si>
    <t>金域华庭南区001幢（01）004商</t>
  </si>
  <si>
    <t>001-01-004</t>
  </si>
  <si>
    <t>金域华庭南区001幢（01）007商</t>
  </si>
  <si>
    <t>001-01-007</t>
  </si>
  <si>
    <t>01B#</t>
  </si>
  <si>
    <t>金域华庭南区01B幢（01）103商</t>
  </si>
  <si>
    <t>01B-01-103</t>
  </si>
  <si>
    <r>
      <rPr>
        <sz val="10"/>
        <color indexed="8"/>
        <rFont val="宋体"/>
        <charset val="134"/>
      </rPr>
      <t>一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134"/>
      </rPr>
      <t>层</t>
    </r>
  </si>
  <si>
    <t>合计</t>
  </si>
  <si>
    <r>
      <rPr>
        <sz val="10"/>
        <color rgb="FF000000"/>
        <rFont val="Times New Roman"/>
        <charset val="0"/>
      </rPr>
      <t>21</t>
    </r>
    <r>
      <rPr>
        <sz val="10"/>
        <color indexed="8"/>
        <rFont val="宋体"/>
        <charset val="134"/>
      </rPr>
      <t>套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</si>
</sst>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indexed="8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0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workbookViewId="0">
      <selection activeCell="O16" sqref="O16"/>
    </sheetView>
  </sheetViews>
  <sheetFormatPr defaultColWidth="9" defaultRowHeight="14.25"/>
  <cols>
    <col min="1" max="1" width="6.125" style="1" customWidth="1"/>
    <col min="2" max="2" width="4.75" style="1" customWidth="1"/>
    <col min="3" max="3" width="26.25" style="1" customWidth="1"/>
    <col min="4" max="4" width="11.125" style="1" customWidth="1"/>
    <col min="5" max="5" width="7.875" style="1" customWidth="1"/>
    <col min="6" max="6" width="6.625" style="1" customWidth="1"/>
    <col min="7" max="7" width="9.5" style="1" customWidth="1"/>
    <col min="8" max="8" width="13" style="2" customWidth="1"/>
    <col min="9" max="13" width="11.25" style="2" customWidth="1"/>
    <col min="14" max="14" width="9" style="1"/>
    <col min="15" max="15" width="13.75" style="1" customWidth="1"/>
    <col min="16" max="16384" width="9" style="1"/>
  </cols>
  <sheetData>
    <row r="1" s="1" customFormat="1" ht="27" customHeight="1" spans="1:14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3"/>
    </row>
    <row r="2" s="1" customFormat="1" ht="31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6" t="s">
        <v>14</v>
      </c>
    </row>
    <row r="3" s="1" customFormat="1" ht="21" customHeight="1" spans="1:14">
      <c r="A3" s="5">
        <v>1</v>
      </c>
      <c r="B3" s="8" t="s">
        <v>15</v>
      </c>
      <c r="C3" s="9" t="s">
        <v>16</v>
      </c>
      <c r="D3" s="9" t="s">
        <v>17</v>
      </c>
      <c r="E3" s="9" t="s">
        <v>18</v>
      </c>
      <c r="F3" s="6" t="s">
        <v>19</v>
      </c>
      <c r="G3" s="9">
        <v>72.62</v>
      </c>
      <c r="H3" s="10">
        <v>5.11</v>
      </c>
      <c r="I3" s="10">
        <f>H3*10000*1.1</f>
        <v>56210</v>
      </c>
      <c r="J3" s="10">
        <v>56210</v>
      </c>
      <c r="K3" s="10">
        <f>J3*1.05</f>
        <v>59020.5</v>
      </c>
      <c r="L3" s="10">
        <f>SUM(I3:K3)</f>
        <v>171440.5</v>
      </c>
      <c r="M3" s="10">
        <v>8000</v>
      </c>
      <c r="N3" s="5"/>
    </row>
    <row r="4" s="1" customFormat="1" ht="21" customHeight="1" spans="1:14">
      <c r="A4" s="5">
        <v>2</v>
      </c>
      <c r="B4" s="11"/>
      <c r="C4" s="9" t="s">
        <v>20</v>
      </c>
      <c r="D4" s="9" t="s">
        <v>21</v>
      </c>
      <c r="E4" s="9" t="s">
        <v>18</v>
      </c>
      <c r="F4" s="6" t="s">
        <v>19</v>
      </c>
      <c r="G4" s="9">
        <v>61.69</v>
      </c>
      <c r="H4" s="10">
        <v>3.91</v>
      </c>
      <c r="I4" s="10">
        <f t="shared" ref="I4:I12" si="0">H4*10000*1.1</f>
        <v>43010</v>
      </c>
      <c r="J4" s="10">
        <v>43010</v>
      </c>
      <c r="K4" s="10">
        <f t="shared" ref="K4:K16" si="1">J4*1.05</f>
        <v>45160.5</v>
      </c>
      <c r="L4" s="10">
        <f t="shared" ref="L4:L16" si="2">SUM(I4:K4)</f>
        <v>131180.5</v>
      </c>
      <c r="M4" s="10">
        <v>6000</v>
      </c>
      <c r="N4" s="5"/>
    </row>
    <row r="5" s="1" customFormat="1" ht="21" customHeight="1" spans="1:14">
      <c r="A5" s="5">
        <v>3</v>
      </c>
      <c r="B5" s="11"/>
      <c r="C5" s="9" t="s">
        <v>22</v>
      </c>
      <c r="D5" s="9" t="s">
        <v>23</v>
      </c>
      <c r="E5" s="9" t="s">
        <v>18</v>
      </c>
      <c r="F5" s="6" t="s">
        <v>19</v>
      </c>
      <c r="G5" s="9">
        <v>46.97</v>
      </c>
      <c r="H5" s="10">
        <v>2.83</v>
      </c>
      <c r="I5" s="10">
        <f t="shared" si="0"/>
        <v>31130</v>
      </c>
      <c r="J5" s="10">
        <v>31130</v>
      </c>
      <c r="K5" s="10">
        <f t="shared" si="1"/>
        <v>32686.5</v>
      </c>
      <c r="L5" s="10">
        <f t="shared" si="2"/>
        <v>94946.5</v>
      </c>
      <c r="M5" s="10">
        <v>4000</v>
      </c>
      <c r="N5" s="5"/>
    </row>
    <row r="6" s="1" customFormat="1" ht="21" customHeight="1" spans="1:14">
      <c r="A6" s="5">
        <v>4</v>
      </c>
      <c r="B6" s="11"/>
      <c r="C6" s="9" t="s">
        <v>24</v>
      </c>
      <c r="D6" s="9" t="s">
        <v>25</v>
      </c>
      <c r="E6" s="9" t="s">
        <v>18</v>
      </c>
      <c r="F6" s="6" t="s">
        <v>19</v>
      </c>
      <c r="G6" s="9">
        <v>61.69</v>
      </c>
      <c r="H6" s="10">
        <v>3.53</v>
      </c>
      <c r="I6" s="10">
        <f t="shared" si="0"/>
        <v>38830</v>
      </c>
      <c r="J6" s="10">
        <v>38830</v>
      </c>
      <c r="K6" s="10">
        <f t="shared" si="1"/>
        <v>40771.5</v>
      </c>
      <c r="L6" s="10">
        <f t="shared" si="2"/>
        <v>118431.5</v>
      </c>
      <c r="M6" s="10">
        <v>5000</v>
      </c>
      <c r="N6" s="5"/>
    </row>
    <row r="7" s="1" customFormat="1" ht="21" customHeight="1" spans="1:14">
      <c r="A7" s="5">
        <v>5</v>
      </c>
      <c r="B7" s="12"/>
      <c r="C7" s="9" t="s">
        <v>26</v>
      </c>
      <c r="D7" s="9" t="s">
        <v>27</v>
      </c>
      <c r="E7" s="9" t="s">
        <v>18</v>
      </c>
      <c r="F7" s="6" t="s">
        <v>19</v>
      </c>
      <c r="G7" s="9">
        <v>72.62</v>
      </c>
      <c r="H7" s="10">
        <v>3.95</v>
      </c>
      <c r="I7" s="10">
        <f t="shared" si="0"/>
        <v>43450</v>
      </c>
      <c r="J7" s="10">
        <v>43450</v>
      </c>
      <c r="K7" s="10">
        <f t="shared" si="1"/>
        <v>45622.5</v>
      </c>
      <c r="L7" s="10">
        <f t="shared" si="2"/>
        <v>132522.5</v>
      </c>
      <c r="M7" s="10">
        <v>6000</v>
      </c>
      <c r="N7" s="5"/>
    </row>
    <row r="8" s="1" customFormat="1" ht="21" customHeight="1" spans="1:14">
      <c r="A8" s="5">
        <v>6</v>
      </c>
      <c r="B8" s="8" t="s">
        <v>28</v>
      </c>
      <c r="C8" s="9" t="s">
        <v>29</v>
      </c>
      <c r="D8" s="9" t="s">
        <v>30</v>
      </c>
      <c r="E8" s="9" t="s">
        <v>18</v>
      </c>
      <c r="F8" s="6" t="s">
        <v>19</v>
      </c>
      <c r="G8" s="9">
        <v>72.61</v>
      </c>
      <c r="H8" s="10">
        <v>5.01</v>
      </c>
      <c r="I8" s="10">
        <f t="shared" si="0"/>
        <v>55110</v>
      </c>
      <c r="J8" s="10">
        <v>55110</v>
      </c>
      <c r="K8" s="10">
        <f t="shared" si="1"/>
        <v>57865.5</v>
      </c>
      <c r="L8" s="10">
        <f t="shared" si="2"/>
        <v>168085.5</v>
      </c>
      <c r="M8" s="10">
        <v>7000</v>
      </c>
      <c r="N8" s="5"/>
    </row>
    <row r="9" s="1" customFormat="1" ht="21" customHeight="1" spans="1:14">
      <c r="A9" s="5">
        <v>7</v>
      </c>
      <c r="B9" s="11"/>
      <c r="C9" s="9" t="s">
        <v>31</v>
      </c>
      <c r="D9" s="9" t="s">
        <v>32</v>
      </c>
      <c r="E9" s="9" t="s">
        <v>18</v>
      </c>
      <c r="F9" s="6" t="s">
        <v>19</v>
      </c>
      <c r="G9" s="9">
        <v>61.69</v>
      </c>
      <c r="H9" s="10">
        <v>3.91</v>
      </c>
      <c r="I9" s="10">
        <f t="shared" si="0"/>
        <v>43010</v>
      </c>
      <c r="J9" s="10">
        <v>43010</v>
      </c>
      <c r="K9" s="10">
        <f t="shared" si="1"/>
        <v>45160.5</v>
      </c>
      <c r="L9" s="10">
        <f t="shared" si="2"/>
        <v>131180.5</v>
      </c>
      <c r="M9" s="10">
        <v>6000</v>
      </c>
      <c r="N9" s="5"/>
    </row>
    <row r="10" s="1" customFormat="1" ht="21" customHeight="1" spans="1:14">
      <c r="A10" s="5">
        <v>8</v>
      </c>
      <c r="B10" s="11"/>
      <c r="C10" s="9" t="s">
        <v>33</v>
      </c>
      <c r="D10" s="9" t="s">
        <v>34</v>
      </c>
      <c r="E10" s="9" t="s">
        <v>18</v>
      </c>
      <c r="F10" s="6" t="s">
        <v>19</v>
      </c>
      <c r="G10" s="9">
        <v>46.97</v>
      </c>
      <c r="H10" s="10">
        <v>2.83</v>
      </c>
      <c r="I10" s="10">
        <f t="shared" si="0"/>
        <v>31130</v>
      </c>
      <c r="J10" s="10">
        <v>31130</v>
      </c>
      <c r="K10" s="10">
        <f t="shared" si="1"/>
        <v>32686.5</v>
      </c>
      <c r="L10" s="10">
        <f t="shared" si="2"/>
        <v>94946.5</v>
      </c>
      <c r="M10" s="10">
        <v>4000</v>
      </c>
      <c r="N10" s="5"/>
    </row>
    <row r="11" s="1" customFormat="1" ht="21" customHeight="1" spans="1:14">
      <c r="A11" s="5">
        <v>9</v>
      </c>
      <c r="B11" s="11"/>
      <c r="C11" s="9" t="s">
        <v>35</v>
      </c>
      <c r="D11" s="9" t="s">
        <v>36</v>
      </c>
      <c r="E11" s="9" t="s">
        <v>18</v>
      </c>
      <c r="F11" s="6" t="s">
        <v>19</v>
      </c>
      <c r="G11" s="9">
        <v>61.69</v>
      </c>
      <c r="H11" s="10">
        <v>3.53</v>
      </c>
      <c r="I11" s="10">
        <f t="shared" si="0"/>
        <v>38830</v>
      </c>
      <c r="J11" s="10">
        <v>38830</v>
      </c>
      <c r="K11" s="10">
        <f t="shared" si="1"/>
        <v>40771.5</v>
      </c>
      <c r="L11" s="10">
        <f t="shared" si="2"/>
        <v>118431.5</v>
      </c>
      <c r="M11" s="10">
        <v>5000</v>
      </c>
      <c r="N11" s="5"/>
    </row>
    <row r="12" s="1" customFormat="1" ht="21" customHeight="1" spans="1:14">
      <c r="A12" s="5">
        <v>10</v>
      </c>
      <c r="B12" s="12"/>
      <c r="C12" s="9" t="s">
        <v>37</v>
      </c>
      <c r="D12" s="9" t="s">
        <v>38</v>
      </c>
      <c r="E12" s="9" t="s">
        <v>18</v>
      </c>
      <c r="F12" s="6" t="s">
        <v>19</v>
      </c>
      <c r="G12" s="9">
        <v>72.61</v>
      </c>
      <c r="H12" s="10">
        <v>3.94</v>
      </c>
      <c r="I12" s="10">
        <f t="shared" si="0"/>
        <v>43340</v>
      </c>
      <c r="J12" s="10">
        <v>43340</v>
      </c>
      <c r="K12" s="10">
        <f t="shared" si="1"/>
        <v>45507</v>
      </c>
      <c r="L12" s="10">
        <f t="shared" si="2"/>
        <v>132187</v>
      </c>
      <c r="M12" s="10">
        <v>6000</v>
      </c>
      <c r="N12" s="5"/>
    </row>
    <row r="13" s="1" customFormat="1" ht="21" customHeight="1" spans="1:14">
      <c r="A13" s="5">
        <v>11</v>
      </c>
      <c r="B13" s="9" t="s">
        <v>39</v>
      </c>
      <c r="C13" s="13" t="s">
        <v>40</v>
      </c>
      <c r="D13" s="9" t="s">
        <v>41</v>
      </c>
      <c r="E13" s="6" t="s">
        <v>42</v>
      </c>
      <c r="F13" s="6" t="s">
        <v>43</v>
      </c>
      <c r="G13" s="9">
        <v>53.88</v>
      </c>
      <c r="H13" s="10">
        <v>2.34</v>
      </c>
      <c r="I13" s="10">
        <f>H13*10000*1.05</f>
        <v>24570</v>
      </c>
      <c r="J13" s="10">
        <v>24570</v>
      </c>
      <c r="K13" s="10">
        <f t="shared" si="1"/>
        <v>25798.5</v>
      </c>
      <c r="L13" s="10">
        <f t="shared" si="2"/>
        <v>74938.5</v>
      </c>
      <c r="M13" s="10">
        <v>4000</v>
      </c>
      <c r="N13" s="5"/>
    </row>
    <row r="14" s="1" customFormat="1" ht="21" customHeight="1" spans="1:14">
      <c r="A14" s="5">
        <v>12</v>
      </c>
      <c r="B14" s="9"/>
      <c r="C14" s="13" t="s">
        <v>44</v>
      </c>
      <c r="D14" s="9" t="s">
        <v>45</v>
      </c>
      <c r="E14" s="6" t="s">
        <v>42</v>
      </c>
      <c r="F14" s="6" t="s">
        <v>43</v>
      </c>
      <c r="G14" s="9">
        <v>48.98</v>
      </c>
      <c r="H14" s="10">
        <v>2.13</v>
      </c>
      <c r="I14" s="10">
        <f>H14*10000*1.05</f>
        <v>22365</v>
      </c>
      <c r="J14" s="10">
        <v>22365</v>
      </c>
      <c r="K14" s="10">
        <f t="shared" si="1"/>
        <v>23483.25</v>
      </c>
      <c r="L14" s="10">
        <f t="shared" si="2"/>
        <v>68213.25</v>
      </c>
      <c r="M14" s="10">
        <v>3000</v>
      </c>
      <c r="N14" s="5"/>
    </row>
    <row r="15" s="1" customFormat="1" ht="21" customHeight="1" spans="1:14">
      <c r="A15" s="5">
        <v>13</v>
      </c>
      <c r="B15" s="9"/>
      <c r="C15" s="13" t="s">
        <v>46</v>
      </c>
      <c r="D15" s="9" t="s">
        <v>47</v>
      </c>
      <c r="E15" s="6" t="s">
        <v>42</v>
      </c>
      <c r="F15" s="6" t="s">
        <v>43</v>
      </c>
      <c r="G15" s="9">
        <v>84.69</v>
      </c>
      <c r="H15" s="10">
        <v>3.62</v>
      </c>
      <c r="I15" s="10">
        <f>H15*10000*1.05</f>
        <v>38010</v>
      </c>
      <c r="J15" s="10">
        <v>38010</v>
      </c>
      <c r="K15" s="10">
        <f t="shared" si="1"/>
        <v>39910.5</v>
      </c>
      <c r="L15" s="10">
        <f t="shared" si="2"/>
        <v>115930.5</v>
      </c>
      <c r="M15" s="10">
        <v>5000</v>
      </c>
      <c r="N15" s="5"/>
    </row>
    <row r="16" s="1" customFormat="1" ht="21" customHeight="1" spans="1:14">
      <c r="A16" s="5">
        <v>14</v>
      </c>
      <c r="B16" s="9" t="s">
        <v>48</v>
      </c>
      <c r="C16" s="13" t="s">
        <v>49</v>
      </c>
      <c r="D16" s="9" t="s">
        <v>50</v>
      </c>
      <c r="E16" s="9" t="s">
        <v>51</v>
      </c>
      <c r="F16" s="6" t="s">
        <v>43</v>
      </c>
      <c r="G16" s="9">
        <v>99.28</v>
      </c>
      <c r="H16" s="10">
        <v>5.7</v>
      </c>
      <c r="I16" s="10">
        <f>H16*10000*1.05</f>
        <v>59850</v>
      </c>
      <c r="J16" s="10">
        <v>59850</v>
      </c>
      <c r="K16" s="10">
        <f t="shared" si="1"/>
        <v>62842.5</v>
      </c>
      <c r="L16" s="10">
        <f t="shared" si="2"/>
        <v>182542.5</v>
      </c>
      <c r="M16" s="10">
        <v>8000</v>
      </c>
      <c r="N16" s="5"/>
    </row>
    <row r="17" s="1" customFormat="1" ht="21" customHeight="1" spans="1:14">
      <c r="A17" s="5"/>
      <c r="B17" s="6" t="s">
        <v>52</v>
      </c>
      <c r="C17" s="6"/>
      <c r="D17" s="9" t="s">
        <v>53</v>
      </c>
      <c r="E17" s="9"/>
      <c r="F17" s="9"/>
      <c r="G17" s="9">
        <f t="shared" ref="G17:M17" si="3">SUM(G3:G16)</f>
        <v>917.99</v>
      </c>
      <c r="H17" s="10">
        <f t="shared" si="3"/>
        <v>52.34</v>
      </c>
      <c r="I17" s="10">
        <f t="shared" si="3"/>
        <v>568845</v>
      </c>
      <c r="J17" s="10">
        <f t="shared" si="3"/>
        <v>568845</v>
      </c>
      <c r="K17" s="10">
        <f t="shared" si="3"/>
        <v>597287.25</v>
      </c>
      <c r="L17" s="10">
        <f t="shared" si="3"/>
        <v>1734977.25</v>
      </c>
      <c r="M17" s="10">
        <f t="shared" si="3"/>
        <v>77000</v>
      </c>
      <c r="N17" s="5"/>
    </row>
    <row r="18" s="1" customFormat="1" spans="8:13">
      <c r="H18" s="2"/>
      <c r="I18" s="2"/>
      <c r="J18" s="2"/>
      <c r="K18" s="2"/>
      <c r="L18" s="2"/>
      <c r="M18" s="2"/>
    </row>
    <row r="19" s="1" customFormat="1" spans="8:13">
      <c r="H19" s="2"/>
      <c r="I19" s="2"/>
      <c r="J19" s="2"/>
      <c r="K19" s="2"/>
      <c r="L19" s="2"/>
      <c r="M19" s="2"/>
    </row>
  </sheetData>
  <autoFilter ref="A2:N17">
    <extLst/>
  </autoFilter>
  <mergeCells count="4">
    <mergeCell ref="A1:N1"/>
    <mergeCell ref="B3:B7"/>
    <mergeCell ref="B8:B12"/>
    <mergeCell ref="B13:B15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lscq</cp:lastModifiedBy>
  <dcterms:created xsi:type="dcterms:W3CDTF">2023-04-03T03:26:00Z</dcterms:created>
  <dcterms:modified xsi:type="dcterms:W3CDTF">2023-04-26T07:09:43Z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D3B22A5C6B394683BD8CA0EEAF664D18_11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