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Sheet2!$A$2:$I$21</definedName>
  </definedNames>
  <calcPr calcId="144525"/>
</workbook>
</file>

<file path=xl/sharedStrings.xml><?xml version="1.0" encoding="utf-8"?>
<sst xmlns="http://schemas.openxmlformats.org/spreadsheetml/2006/main" count="29" uniqueCount="29">
  <si>
    <t>港二区、港三区、港四区沿街商铺及住宅一年使用权（第四批）项目成交明细表（LSWZC23113H2）</t>
  </si>
  <si>
    <t>标的编号</t>
  </si>
  <si>
    <t>名称</t>
  </si>
  <si>
    <t>约拟租赁面积（㎡）</t>
  </si>
  <si>
    <t>评估价格
（万元/年）</t>
  </si>
  <si>
    <t>挂牌价格
（元/年）</t>
  </si>
  <si>
    <t>物业费（元）</t>
  </si>
  <si>
    <t>垃圾清运费（元）</t>
  </si>
  <si>
    <t>押金
（元）</t>
  </si>
  <si>
    <t>项目保证金金额
（元）</t>
  </si>
  <si>
    <t xml:space="preserve">港二区北区南沿街1楼（北101） </t>
  </si>
  <si>
    <t>港二区北区南沿街1楼（北109）</t>
  </si>
  <si>
    <t>港二区南门西侧沿街1楼（南114）</t>
  </si>
  <si>
    <t>港二区北门东侧沿街2楼（东203）</t>
  </si>
  <si>
    <t>港二区北门东侧沿街2楼（东206）</t>
  </si>
  <si>
    <t>港二区北门东侧沿街2楼（东207）</t>
  </si>
  <si>
    <t>港二区北门东侧沿街2楼（东208）</t>
  </si>
  <si>
    <t>港二区北门东侧沿街2楼（东209）</t>
  </si>
  <si>
    <t>港二区北门东侧沿街2楼（东211）</t>
  </si>
  <si>
    <t>港二区北门东侧沿街2楼（东212）</t>
  </si>
  <si>
    <t>港二区北门东侧沿街2楼（东213）</t>
  </si>
  <si>
    <t>港二区北门东侧沿街3楼（东301）</t>
  </si>
  <si>
    <t>港二区北门东侧沿街3楼（东302）</t>
  </si>
  <si>
    <t>港二区北门西侧沿街1楼复（西113、207）</t>
  </si>
  <si>
    <t>港二区北门西侧沿街1楼（西114）</t>
  </si>
  <si>
    <t>港三区西侧沿街1楼复（56-101）</t>
  </si>
  <si>
    <t>港四区沿街3楼（9-306）</t>
  </si>
  <si>
    <t>港二区物业1楼商铺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</si>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</sst>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6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7" fontId="0" fillId="0" borderId="1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pane ySplit="2" topLeftCell="A3" activePane="bottomLeft" state="frozen"/>
      <selection/>
      <selection pane="bottomLeft" activeCell="L21" sqref="L21"/>
    </sheetView>
  </sheetViews>
  <sheetFormatPr defaultColWidth="9" defaultRowHeight="14.25"/>
  <cols>
    <col min="1" max="1" width="5.125" style="4" customWidth="1"/>
    <col min="2" max="2" width="43" customWidth="1"/>
    <col min="3" max="3" width="12.625" customWidth="1"/>
    <col min="4" max="4" width="11.75" customWidth="1"/>
    <col min="5" max="5" width="10.875" customWidth="1"/>
    <col min="6" max="6" width="9.625" style="5" customWidth="1"/>
    <col min="7" max="7" width="10.625" customWidth="1"/>
    <col min="8" max="9" width="9.75" customWidth="1"/>
  </cols>
  <sheetData>
    <row r="1" ht="42.7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42.75" customHeight="1" spans="1: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10" t="s">
        <v>8</v>
      </c>
      <c r="I2" s="22" t="s">
        <v>9</v>
      </c>
    </row>
    <row r="3" s="1" customFormat="1" ht="19" customHeight="1" spans="1:11">
      <c r="A3" s="11">
        <v>1</v>
      </c>
      <c r="B3" s="12" t="s">
        <v>10</v>
      </c>
      <c r="C3" s="13">
        <v>33.59</v>
      </c>
      <c r="D3" s="14">
        <v>2.02</v>
      </c>
      <c r="E3" s="15">
        <f>D3*10000</f>
        <v>20200</v>
      </c>
      <c r="F3" s="15">
        <f>ROUND(C3*1.8*12,2)</f>
        <v>725.54</v>
      </c>
      <c r="G3" s="15">
        <f>ROUND(C3*0.6*12,2)</f>
        <v>241.85</v>
      </c>
      <c r="H3" s="15">
        <v>3000</v>
      </c>
      <c r="I3" s="15">
        <v>10000</v>
      </c>
      <c r="J3" s="23"/>
      <c r="K3" s="23"/>
    </row>
    <row r="4" ht="19.5" customHeight="1" spans="1:9">
      <c r="A4" s="11">
        <v>3</v>
      </c>
      <c r="B4" s="12" t="s">
        <v>11</v>
      </c>
      <c r="C4" s="13">
        <v>8.56</v>
      </c>
      <c r="D4" s="14">
        <v>0.51</v>
      </c>
      <c r="E4" s="15">
        <f>D4*10000</f>
        <v>5100</v>
      </c>
      <c r="F4" s="15">
        <f>ROUND(C4*1.8*12,2)</f>
        <v>184.9</v>
      </c>
      <c r="G4" s="15">
        <f>ROUND(C4*0.6*12,2)</f>
        <v>61.63</v>
      </c>
      <c r="H4" s="15">
        <v>3000</v>
      </c>
      <c r="I4" s="15">
        <v>10000</v>
      </c>
    </row>
    <row r="5" ht="19.5" customHeight="1" spans="1:9">
      <c r="A5" s="11">
        <v>5</v>
      </c>
      <c r="B5" s="12" t="s">
        <v>12</v>
      </c>
      <c r="C5" s="13">
        <v>39.5</v>
      </c>
      <c r="D5" s="14">
        <v>1.56</v>
      </c>
      <c r="E5" s="15">
        <f t="shared" ref="E5:E22" si="0">D5*10000</f>
        <v>15600</v>
      </c>
      <c r="F5" s="15">
        <f t="shared" ref="F5:F20" si="1">ROUND(C5*1.8*12,2)</f>
        <v>853.2</v>
      </c>
      <c r="G5" s="15">
        <f t="shared" ref="G5:G20" si="2">ROUND(C5*0.6*12,2)</f>
        <v>284.4</v>
      </c>
      <c r="H5" s="15">
        <v>3000</v>
      </c>
      <c r="I5" s="15">
        <v>10000</v>
      </c>
    </row>
    <row r="6" ht="19.5" customHeight="1" spans="1:9">
      <c r="A6" s="16">
        <v>6</v>
      </c>
      <c r="B6" s="12" t="s">
        <v>13</v>
      </c>
      <c r="C6" s="13">
        <v>73.32</v>
      </c>
      <c r="D6" s="14">
        <v>1.79</v>
      </c>
      <c r="E6" s="15">
        <f t="shared" si="0"/>
        <v>17900</v>
      </c>
      <c r="F6" s="15">
        <f t="shared" si="1"/>
        <v>1583.71</v>
      </c>
      <c r="G6" s="15">
        <f t="shared" si="2"/>
        <v>527.9</v>
      </c>
      <c r="H6" s="15">
        <v>3000</v>
      </c>
      <c r="I6" s="15">
        <v>10000</v>
      </c>
    </row>
    <row r="7" ht="19.5" customHeight="1" spans="1:9">
      <c r="A7" s="11">
        <v>7</v>
      </c>
      <c r="B7" s="12" t="s">
        <v>14</v>
      </c>
      <c r="C7" s="13">
        <v>99.65</v>
      </c>
      <c r="D7" s="14">
        <v>2.44</v>
      </c>
      <c r="E7" s="15">
        <f t="shared" si="0"/>
        <v>24400</v>
      </c>
      <c r="F7" s="15">
        <f t="shared" si="1"/>
        <v>2152.44</v>
      </c>
      <c r="G7" s="15">
        <f t="shared" si="2"/>
        <v>717.48</v>
      </c>
      <c r="H7" s="15">
        <v>3000</v>
      </c>
      <c r="I7" s="15">
        <v>10000</v>
      </c>
    </row>
    <row r="8" ht="19.5" customHeight="1" spans="1:9">
      <c r="A8" s="16">
        <v>8</v>
      </c>
      <c r="B8" s="12" t="s">
        <v>15</v>
      </c>
      <c r="C8" s="13">
        <v>99.65</v>
      </c>
      <c r="D8" s="14">
        <v>2.44</v>
      </c>
      <c r="E8" s="15">
        <f t="shared" si="0"/>
        <v>24400</v>
      </c>
      <c r="F8" s="15">
        <f t="shared" si="1"/>
        <v>2152.44</v>
      </c>
      <c r="G8" s="15">
        <f t="shared" si="2"/>
        <v>717.48</v>
      </c>
      <c r="H8" s="15">
        <v>3000</v>
      </c>
      <c r="I8" s="15">
        <v>10000</v>
      </c>
    </row>
    <row r="9" s="1" customFormat="1" ht="19.5" customHeight="1" spans="1:9">
      <c r="A9" s="11">
        <v>9</v>
      </c>
      <c r="B9" s="12" t="s">
        <v>16</v>
      </c>
      <c r="C9" s="13">
        <v>37.81</v>
      </c>
      <c r="D9" s="14">
        <v>0.93</v>
      </c>
      <c r="E9" s="15">
        <f t="shared" si="0"/>
        <v>9300</v>
      </c>
      <c r="F9" s="15">
        <f t="shared" si="1"/>
        <v>816.7</v>
      </c>
      <c r="G9" s="15">
        <f t="shared" si="2"/>
        <v>272.23</v>
      </c>
      <c r="H9" s="15">
        <v>3000</v>
      </c>
      <c r="I9" s="15">
        <v>10000</v>
      </c>
    </row>
    <row r="10" ht="19.5" customHeight="1" spans="1:9">
      <c r="A10" s="16">
        <v>10</v>
      </c>
      <c r="B10" s="12" t="s">
        <v>17</v>
      </c>
      <c r="C10" s="13">
        <v>29.64</v>
      </c>
      <c r="D10" s="14">
        <v>0.73</v>
      </c>
      <c r="E10" s="15">
        <f t="shared" si="0"/>
        <v>7300</v>
      </c>
      <c r="F10" s="15">
        <f t="shared" si="1"/>
        <v>640.22</v>
      </c>
      <c r="G10" s="15">
        <f t="shared" si="2"/>
        <v>213.41</v>
      </c>
      <c r="H10" s="15">
        <v>3000</v>
      </c>
      <c r="I10" s="15">
        <v>10000</v>
      </c>
    </row>
    <row r="11" ht="19.5" customHeight="1" spans="1:9">
      <c r="A11" s="11">
        <v>11</v>
      </c>
      <c r="B11" s="12" t="s">
        <v>18</v>
      </c>
      <c r="C11" s="13">
        <v>119.78</v>
      </c>
      <c r="D11" s="14">
        <v>2.93</v>
      </c>
      <c r="E11" s="15">
        <f t="shared" si="0"/>
        <v>29300</v>
      </c>
      <c r="F11" s="15">
        <f t="shared" si="1"/>
        <v>2587.25</v>
      </c>
      <c r="G11" s="15">
        <f t="shared" si="2"/>
        <v>862.42</v>
      </c>
      <c r="H11" s="15">
        <v>3000</v>
      </c>
      <c r="I11" s="15">
        <v>10000</v>
      </c>
    </row>
    <row r="12" s="1" customFormat="1" ht="19.5" customHeight="1" spans="1:9">
      <c r="A12" s="16">
        <v>12</v>
      </c>
      <c r="B12" s="12" t="s">
        <v>19</v>
      </c>
      <c r="C12" s="13">
        <v>75.79</v>
      </c>
      <c r="D12" s="14">
        <v>1.86</v>
      </c>
      <c r="E12" s="15">
        <f t="shared" si="0"/>
        <v>18600</v>
      </c>
      <c r="F12" s="15">
        <f t="shared" si="1"/>
        <v>1637.06</v>
      </c>
      <c r="G12" s="15">
        <f t="shared" si="2"/>
        <v>545.69</v>
      </c>
      <c r="H12" s="15">
        <v>3000</v>
      </c>
      <c r="I12" s="15">
        <v>10000</v>
      </c>
    </row>
    <row r="13" s="1" customFormat="1" ht="19.5" customHeight="1" spans="1:9">
      <c r="A13" s="11">
        <v>13</v>
      </c>
      <c r="B13" s="12" t="s">
        <v>20</v>
      </c>
      <c r="C13" s="13">
        <v>75.79</v>
      </c>
      <c r="D13" s="14">
        <v>1.86</v>
      </c>
      <c r="E13" s="15">
        <f t="shared" si="0"/>
        <v>18600</v>
      </c>
      <c r="F13" s="15">
        <f t="shared" si="1"/>
        <v>1637.06</v>
      </c>
      <c r="G13" s="15">
        <f t="shared" si="2"/>
        <v>545.69</v>
      </c>
      <c r="H13" s="15">
        <v>3000</v>
      </c>
      <c r="I13" s="15">
        <v>10000</v>
      </c>
    </row>
    <row r="14" ht="19.5" customHeight="1" spans="1:9">
      <c r="A14" s="16">
        <v>14</v>
      </c>
      <c r="B14" s="12" t="s">
        <v>21</v>
      </c>
      <c r="C14" s="13">
        <v>98.23</v>
      </c>
      <c r="D14" s="14">
        <v>1.32</v>
      </c>
      <c r="E14" s="15">
        <f t="shared" si="0"/>
        <v>13200</v>
      </c>
      <c r="F14" s="15">
        <f t="shared" si="1"/>
        <v>2121.77</v>
      </c>
      <c r="G14" s="15">
        <f t="shared" si="2"/>
        <v>707.26</v>
      </c>
      <c r="H14" s="15">
        <v>3000</v>
      </c>
      <c r="I14" s="15">
        <v>10000</v>
      </c>
    </row>
    <row r="15" ht="19.5" customHeight="1" spans="1:9">
      <c r="A15" s="11">
        <v>15</v>
      </c>
      <c r="B15" s="12" t="s">
        <v>22</v>
      </c>
      <c r="C15" s="13">
        <v>98.23</v>
      </c>
      <c r="D15" s="14">
        <v>1.32</v>
      </c>
      <c r="E15" s="15">
        <f t="shared" si="0"/>
        <v>13200</v>
      </c>
      <c r="F15" s="15">
        <f t="shared" si="1"/>
        <v>2121.77</v>
      </c>
      <c r="G15" s="15">
        <f t="shared" si="2"/>
        <v>707.26</v>
      </c>
      <c r="H15" s="15">
        <v>3000</v>
      </c>
      <c r="I15" s="15">
        <v>10000</v>
      </c>
    </row>
    <row r="16" s="2" customFormat="1" ht="19.5" customHeight="1" spans="1:9">
      <c r="A16" s="16">
        <v>16</v>
      </c>
      <c r="B16" s="17" t="s">
        <v>23</v>
      </c>
      <c r="C16" s="18">
        <v>117.72</v>
      </c>
      <c r="D16" s="18">
        <v>4.41</v>
      </c>
      <c r="E16" s="15">
        <f t="shared" si="0"/>
        <v>44100</v>
      </c>
      <c r="F16" s="15">
        <f t="shared" si="1"/>
        <v>2542.75</v>
      </c>
      <c r="G16" s="15">
        <f t="shared" si="2"/>
        <v>847.58</v>
      </c>
      <c r="H16" s="15">
        <v>3000</v>
      </c>
      <c r="I16" s="24">
        <v>50000</v>
      </c>
    </row>
    <row r="17" s="2" customFormat="1" ht="19.5" customHeight="1" spans="1:9">
      <c r="A17" s="11">
        <v>17</v>
      </c>
      <c r="B17" s="17" t="s">
        <v>24</v>
      </c>
      <c r="C17" s="18">
        <v>19.38</v>
      </c>
      <c r="D17" s="18">
        <v>1.19</v>
      </c>
      <c r="E17" s="15">
        <f t="shared" si="0"/>
        <v>11900</v>
      </c>
      <c r="F17" s="15">
        <f t="shared" si="1"/>
        <v>418.61</v>
      </c>
      <c r="G17" s="15">
        <f t="shared" si="2"/>
        <v>139.54</v>
      </c>
      <c r="H17" s="15">
        <v>3000</v>
      </c>
      <c r="I17" s="24">
        <v>10000</v>
      </c>
    </row>
    <row r="18" s="3" customFormat="1" ht="19.5" customHeight="1" spans="1:9">
      <c r="A18" s="16">
        <v>18</v>
      </c>
      <c r="B18" s="17" t="s">
        <v>25</v>
      </c>
      <c r="C18" s="18">
        <v>188.34</v>
      </c>
      <c r="D18" s="18">
        <v>5.41</v>
      </c>
      <c r="E18" s="15">
        <f t="shared" si="0"/>
        <v>54100</v>
      </c>
      <c r="F18" s="15">
        <f>ROUND(C18*2.2*12,2)</f>
        <v>4972.18</v>
      </c>
      <c r="G18" s="15">
        <f t="shared" si="2"/>
        <v>1356.05</v>
      </c>
      <c r="H18" s="15">
        <v>3000</v>
      </c>
      <c r="I18" s="24">
        <v>50000</v>
      </c>
    </row>
    <row r="19" s="3" customFormat="1" ht="19.5" customHeight="1" spans="1:9">
      <c r="A19" s="16">
        <v>20</v>
      </c>
      <c r="B19" s="17" t="s">
        <v>26</v>
      </c>
      <c r="C19" s="18">
        <v>63.04</v>
      </c>
      <c r="D19" s="18">
        <v>0.77</v>
      </c>
      <c r="E19" s="15">
        <f t="shared" si="0"/>
        <v>7700</v>
      </c>
      <c r="F19" s="15">
        <f>ROUND(C19*1.8*12,2)</f>
        <v>1361.66</v>
      </c>
      <c r="G19" s="15">
        <f t="shared" si="2"/>
        <v>453.89</v>
      </c>
      <c r="H19" s="15">
        <v>3000</v>
      </c>
      <c r="I19" s="24">
        <v>10000</v>
      </c>
    </row>
    <row r="20" s="1" customFormat="1" ht="19.5" customHeight="1" spans="1:9">
      <c r="A20" s="16">
        <v>24</v>
      </c>
      <c r="B20" s="12" t="s">
        <v>27</v>
      </c>
      <c r="C20" s="14">
        <v>15.98</v>
      </c>
      <c r="D20" s="19">
        <v>0.2</v>
      </c>
      <c r="E20" s="15">
        <v>2000</v>
      </c>
      <c r="F20" s="15">
        <v>0</v>
      </c>
      <c r="G20" s="15">
        <v>0</v>
      </c>
      <c r="H20" s="15">
        <v>1000</v>
      </c>
      <c r="I20" s="15">
        <v>1000</v>
      </c>
    </row>
    <row r="21" ht="18.75" customHeight="1" spans="1:9">
      <c r="A21" s="11" t="s">
        <v>28</v>
      </c>
      <c r="B21" s="20"/>
      <c r="C21" s="21">
        <f t="shared" ref="C21:L21" si="3">SUM(C3:C20)</f>
        <v>1294</v>
      </c>
      <c r="D21" s="21">
        <f t="shared" si="3"/>
        <v>33.69</v>
      </c>
      <c r="E21" s="21">
        <f t="shared" si="3"/>
        <v>336900</v>
      </c>
      <c r="F21" s="21">
        <f t="shared" si="3"/>
        <v>28509.26</v>
      </c>
      <c r="G21" s="21">
        <f t="shared" si="3"/>
        <v>9201.76</v>
      </c>
      <c r="H21" s="21">
        <f t="shared" si="3"/>
        <v>52000</v>
      </c>
      <c r="I21" s="21">
        <f t="shared" si="3"/>
        <v>251000</v>
      </c>
    </row>
  </sheetData>
  <autoFilter ref="A2:I21">
    <extLst/>
  </autoFilter>
  <mergeCells count="2">
    <mergeCell ref="A1:I1"/>
    <mergeCell ref="J3:K3"/>
  </mergeCells>
  <pageMargins left="0.708661417322835" right="0.708661417322835" top="0.748031496062992" bottom="0.748031496062992" header="0.31496062992126" footer="0.31496062992126"/>
  <pageSetup paperSize="9" scale="3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牟牟</dc:creator>
  <cp:lastModifiedBy>lscq</cp:lastModifiedBy>
  <dcterms:created xsi:type="dcterms:W3CDTF">2022-10-08T08:06:00Z</dcterms:created>
  <cp:lastPrinted>2022-10-24T01:58:00Z</cp:lastPrinted>
  <dcterms:modified xsi:type="dcterms:W3CDTF">2023-09-05T03:30:38Z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44DDC97562CE4FD1A80D50321139289A</vt:lpwstr>
  </property>
  <property fmtid="{D5CDD505-2E9C-101B-9397-08002B2CF9AE}" pid="3" name="KSOProductBuildVer">
    <vt:lpwstr>2052-12.1.0.15120</vt:lpwstr>
  </property>
  <property fmtid="{D5CDD505-2E9C-101B-9397-08002B2CF9AE}" pid="4" name="KSOReadingLayout">
    <vt:bool>true</vt:bool>
  </property>
</Properties>
</file>