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明细表" sheetId="19" r:id="rId1"/>
    <sheet name="房屋建筑物出租价格评估明细表" sheetId="18" state="hidden" r:id="rId2"/>
    <sheet name="租金汇总表" sheetId="16" state="hidden" r:id="rId3"/>
    <sheet name="资产清单" sheetId="17" state="hidden" r:id="rId4"/>
  </sheets>
  <definedNames>
    <definedName name="a" localSheetId="1">#REF!</definedName>
    <definedName name="a" localSheetId="0">#REF!</definedName>
    <definedName name="a">#REF!</definedName>
    <definedName name="aa" localSheetId="1">#REF!</definedName>
    <definedName name="aa" localSheetId="0">#REF!</definedName>
    <definedName name="aa">#REF!</definedName>
    <definedName name="cost" localSheetId="1">#REF!</definedName>
    <definedName name="cost" localSheetId="0">#REF!</definedName>
    <definedName name="cost">#REF!</definedName>
    <definedName name="PRCGAAP">#REF!</definedName>
    <definedName name="PRCGAAP2">#REF!</definedName>
    <definedName name="_xlnm.Print_Area" localSheetId="1">房屋建筑物出租价格评估明细表!$A$1:$J$20</definedName>
    <definedName name="_xlnm.Print_Area" localSheetId="0">明细表!$A$1:$I$29</definedName>
    <definedName name="_xlnm.Print_Area" localSheetId="3">资产清单!$A$1:$R$21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房屋建筑物出租价格评估明细表!$1:$7</definedName>
    <definedName name="_xlnm.Print_Titles" localSheetId="0">明细表!$1:$3</definedName>
    <definedName name="Work_Program_By_Area_List">#REF!</definedName>
    <definedName name="年初短期投资" localSheetId="1">#REF!</definedName>
    <definedName name="年初短期投资" localSheetId="0">#REF!</definedName>
    <definedName name="年初短期投资">#REF!</definedName>
    <definedName name="年初货币资金" localSheetId="1">#REF!</definedName>
    <definedName name="年初货币资金" localSheetId="0">#REF!</definedName>
    <definedName name="年初货币资金">#REF!</definedName>
    <definedName name="年初应收票据">#REF!</definedName>
    <definedName name="전" localSheetId="1">#REF!</definedName>
    <definedName name="전" localSheetId="0">#REF!</definedName>
    <definedName name="전">#REF!</definedName>
    <definedName name="주택사업본부" localSheetId="1">#REF!</definedName>
    <definedName name="주택사업본부" localSheetId="0">#REF!</definedName>
    <definedName name="주택사업본부">#REF!</definedName>
    <definedName name="철구사업본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<sst xmlns="http://schemas.openxmlformats.org/spreadsheetml/2006/main" count="131" uniqueCount="92">
  <si>
    <t>莒县农业农村局所属青年中路房产三年使用权转让项目
（项目编号：LSWZC25201）标的明细表</t>
  </si>
  <si>
    <t>座落：日照市莒县青年路中路西侧</t>
  </si>
  <si>
    <t>货币单位：人民币</t>
  </si>
  <si>
    <t>标的编号</t>
  </si>
  <si>
    <t>名  称</t>
  </si>
  <si>
    <t>楼层</t>
  </si>
  <si>
    <t>室内使用面积
(㎡)</t>
  </si>
  <si>
    <t>评估价格
（万元/年）</t>
  </si>
  <si>
    <t>挂牌价格
（万元/三年）</t>
  </si>
  <si>
    <t>项目保证金
（万元）</t>
  </si>
  <si>
    <t>成交后
履约保证金
（万元）</t>
  </si>
  <si>
    <t>备注</t>
  </si>
  <si>
    <t>农业局青年中路沿街楼二层南1-4间</t>
  </si>
  <si>
    <t>第二层</t>
  </si>
  <si>
    <t>农业局青年中路沿街楼二层南5-6间</t>
  </si>
  <si>
    <t>农业局青年中路沿街楼二层南7-8间</t>
  </si>
  <si>
    <t>农业局青年中路沿街楼二层南9间</t>
  </si>
  <si>
    <t>农业局青年中路沿街楼二层南第10间楼梯北旁</t>
  </si>
  <si>
    <t>农业局青年中路沿街楼二层南第11间</t>
  </si>
  <si>
    <t>农业局青年中路沿街楼二层南12间</t>
  </si>
  <si>
    <t>农业局青年中路沿街楼二层南13间</t>
  </si>
  <si>
    <t>农业局青年中路沿街楼二层南14间</t>
  </si>
  <si>
    <t>农业局青年中路沿街楼二层南15间</t>
  </si>
  <si>
    <t>农业局青年中路沿街楼二层南16间</t>
  </si>
  <si>
    <t>农业局青年中路沿街楼二层南17间</t>
  </si>
  <si>
    <t>农业局青年中路沿街楼三层南第1间</t>
  </si>
  <si>
    <t>第三层</t>
  </si>
  <si>
    <t>农业局青年中路沿街楼三层南第2间</t>
  </si>
  <si>
    <t>农业局青年中路沿街楼三层南第3-4间</t>
  </si>
  <si>
    <t>农业局青年中路沿街楼三层南第5-6间</t>
  </si>
  <si>
    <t>农业局青年中路沿街楼三层南第9间</t>
  </si>
  <si>
    <t>农业局青年中路沿街楼三层南第10间</t>
  </si>
  <si>
    <t>农业局青年中路沿街楼三层南第11-12间</t>
  </si>
  <si>
    <t>农业局青年中路沿街楼三层南第13间</t>
  </si>
  <si>
    <t>农业局青年中路沿街楼三层南第14间</t>
  </si>
  <si>
    <t>农业局青年中路沿街楼三层南第15间</t>
  </si>
  <si>
    <t>农业局青年中路沿街楼三层南第16间</t>
  </si>
  <si>
    <t>农业局青年中路沿街楼三层南第17间</t>
  </si>
  <si>
    <t>合计</t>
  </si>
  <si>
    <t>房屋建筑物出租价格评估明细表</t>
  </si>
  <si>
    <r>
      <rPr>
        <sz val="10"/>
        <rFont val="宋体"/>
        <charset val="134"/>
      </rPr>
      <t>评估基准日</t>
    </r>
    <r>
      <rPr>
        <sz val="10"/>
        <rFont val="Times New Roman"/>
        <charset val="134"/>
      </rPr>
      <t>:2023</t>
    </r>
    <r>
      <rPr>
        <sz val="10"/>
        <rFont val="宋体"/>
        <charset val="134"/>
      </rPr>
      <t>年8月1日</t>
    </r>
  </si>
  <si>
    <t>资产占有单位(产权持有方)名称:日照市农业农村局</t>
  </si>
  <si>
    <t>货币单位：人民币元</t>
  </si>
  <si>
    <t>序号</t>
  </si>
  <si>
    <t>建筑物名称</t>
  </si>
  <si>
    <t>不动产权证号</t>
  </si>
  <si>
    <t>座落</t>
  </si>
  <si>
    <t>结构</t>
  </si>
  <si>
    <t>建成
年月</t>
  </si>
  <si>
    <t>出租面积(平米)</t>
  </si>
  <si>
    <t>出租单价（元/平米·天）</t>
  </si>
  <si>
    <t>年租金</t>
  </si>
  <si>
    <t>2-东1楼-2</t>
  </si>
  <si>
    <t>日房字第10108号</t>
  </si>
  <si>
    <t>日照市海曲西路南侧</t>
  </si>
  <si>
    <t>钢筋混凝土</t>
  </si>
  <si>
    <t>1985年</t>
  </si>
  <si>
    <t>2-东1楼-3</t>
  </si>
  <si>
    <t>2-东1楼-4</t>
  </si>
  <si>
    <t>2-东1楼-8</t>
  </si>
  <si>
    <t>1-西1楼-1</t>
  </si>
  <si>
    <t>1-西1楼-2</t>
  </si>
  <si>
    <t>1-西1楼-3</t>
  </si>
  <si>
    <t>1-西1楼-4</t>
  </si>
  <si>
    <t>1-西1楼-5</t>
  </si>
  <si>
    <t>1-西1楼-6</t>
  </si>
  <si>
    <t>1-西1楼-7</t>
  </si>
  <si>
    <t>2-东3楼</t>
  </si>
  <si>
    <t>土地出租价格评估汇总表</t>
  </si>
  <si>
    <t>面积</t>
  </si>
  <si>
    <t>出租单价（元/平米·年）</t>
  </si>
  <si>
    <t>莒县转播台机房北侧后院土地</t>
  </si>
  <si>
    <t>鲁（2018）日照市不动产权第0004156号</t>
  </si>
  <si>
    <t>资产明细表</t>
  </si>
  <si>
    <t xml:space="preserve">   </t>
  </si>
  <si>
    <t>资产名称</t>
  </si>
  <si>
    <t>生产厂家</t>
  </si>
  <si>
    <t>规格型号</t>
  </si>
  <si>
    <t>启用日期</t>
  </si>
  <si>
    <t>数量</t>
  </si>
  <si>
    <t>计量单位</t>
  </si>
  <si>
    <t>账面价值</t>
  </si>
  <si>
    <t>调整后账面价值</t>
  </si>
  <si>
    <t xml:space="preserve">        评估值</t>
  </si>
  <si>
    <t>增值率%</t>
  </si>
  <si>
    <t>地点</t>
  </si>
  <si>
    <t>原值</t>
  </si>
  <si>
    <t>净值</t>
  </si>
  <si>
    <t>成新率(%)</t>
  </si>
  <si>
    <t>单价</t>
  </si>
  <si>
    <t>平方米</t>
  </si>
  <si>
    <t>日照市莒县山东南路167号，现有机房北侧后院土地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</si>
</sst>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#,##0_-;\(#,##0\);_-\ \ &quot;-&quot;_-;_-@_-"/>
    <numFmt numFmtId="177" formatCode="_-#,##0.00_-;\(#,##0.00\);_-\ \ &quot;-&quot;_-;_-@_-"/>
    <numFmt numFmtId="178" formatCode="mmm/dd/yyyy;_-\ &quot;N/A&quot;_-;_-\ &quot;-&quot;_-"/>
    <numFmt numFmtId="179" formatCode="mmm/yyyy;_-\ &quot;N/A&quot;_-;_-\ &quot;-&quot;_-"/>
    <numFmt numFmtId="180" formatCode="_-#,##0%_-;\(#,##0%\);_-\ &quot;-&quot;_-"/>
    <numFmt numFmtId="181" formatCode="_-#,###,_-;\(#,###,\);_-\ \ &quot;-&quot;_-;_-@_-"/>
    <numFmt numFmtId="182" formatCode="_-#,###.00,_-;\(#,###.00,\);_-\ \ &quot;-&quot;_-;_-@_-"/>
    <numFmt numFmtId="183" formatCode="_-#0&quot;.&quot;0,_-;\(#0&quot;.&quot;0,\);_-\ \ &quot;-&quot;_-;_-@_-"/>
    <numFmt numFmtId="184" formatCode="_-#0&quot;.&quot;0000_-;\(#0&quot;.&quot;0000\);_-\ \ &quot;-&quot;_-;_-@_-"/>
    <numFmt numFmtId="185" formatCode="_-* #,##0_-;\-* #,##0_-;_-* &quot;-&quot;??_-;_-@_-"/>
    <numFmt numFmtId="186" formatCode="&quot;\&quot;#,##0;[Red]&quot;\&quot;&quot;\&quot;&quot;\&quot;&quot;\&quot;&quot;\&quot;&quot;\&quot;&quot;\&quot;\-#,##0"/>
    <numFmt numFmtId="187" formatCode="_-* #,##0.00_-;\-* #,##0.00_-;_-* &quot;-&quot;??_-;_-@_-"/>
    <numFmt numFmtId="188" formatCode="#,##0.0"/>
    <numFmt numFmtId="189" formatCode="_(&quot;$&quot;* #,##0_);_(&quot;$&quot;* \(#,##0\);_(&quot;$&quot;* &quot;-&quot;_);_(@_)"/>
    <numFmt numFmtId="190" formatCode="_(&quot;$&quot;* #,##0.00_);_(&quot;$&quot;* \(#,##0.00\);_(&quot;$&quot;* &quot;-&quot;??_);_(@_)"/>
    <numFmt numFmtId="191" formatCode="_([$€-2]* #,##0.00_);_([$€-2]* \(#,##0.00\);_([$€-2]* &quot;-&quot;??_)"/>
    <numFmt numFmtId="192" formatCode="#,##0\ &quot; &quot;;\(#,##0\)\ ;&quot;—&quot;&quot; &quot;&quot; &quot;&quot; &quot;&quot; &quot;"/>
    <numFmt numFmtId="193" formatCode="#,##0.00&quot;￥&quot;;\-#,##0.00&quot;￥&quot;"/>
    <numFmt numFmtId="194" formatCode="_-* #,##0.00&quot;￥&quot;_-;\-* #,##0.00&quot;￥&quot;_-;_-* &quot;-&quot;??&quot;￥&quot;_-;_-@_-"/>
    <numFmt numFmtId="195" formatCode="0.000%"/>
    <numFmt numFmtId="196" formatCode="_-* #,##0&quot;￥&quot;_-;\-* #,##0&quot;￥&quot;_-;_-* &quot;-&quot;&quot;￥&quot;_-;_-@_-"/>
    <numFmt numFmtId="197" formatCode="0.0%"/>
    <numFmt numFmtId="198" formatCode="_-* #,##0_-;\-* #,##0_-;_-* &quot;-&quot;_-;_-@_-"/>
    <numFmt numFmtId="199" formatCode="&quot;$&quot;#,##0;\-&quot;$&quot;#,##0"/>
    <numFmt numFmtId="200" formatCode="#,##0.00&quot;￥&quot;;[Red]\-#,##0.00&quot;￥&quot;"/>
    <numFmt numFmtId="201" formatCode="_(&quot;$&quot;* #,##0_);_(&quot;$&quot;* \(#,##0\);_(&quot;$&quot;* &quot;-&quot;??_);_(@_)"/>
    <numFmt numFmtId="202" formatCode="mmm\ dd\,\ yy"/>
    <numFmt numFmtId="203" formatCode="_(&quot;$&quot;* #,##0.0_);_(&quot;$&quot;* \(#,##0.0\);_(&quot;$&quot;* &quot;-&quot;??_);_(@_)"/>
    <numFmt numFmtId="204" formatCode="mm/dd/yy_)"/>
    <numFmt numFmtId="205" formatCode="_(* #,##0_);_(* \(#,##0\);_(* &quot;-&quot;_);_(@_)"/>
    <numFmt numFmtId="206" formatCode="_(* #,##0.00_);_(* \(#,##0.00\);_(* &quot;-&quot;??_);_(@_)"/>
    <numFmt numFmtId="207" formatCode="#,##0.00_ "/>
    <numFmt numFmtId="208" formatCode="0.00_ "/>
    <numFmt numFmtId="209" formatCode="0.000_ "/>
    <numFmt numFmtId="210" formatCode="0.0_ "/>
  </numFmts>
  <fonts count="73">
    <font>
      <sz val="12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0"/>
      <name val="宋体"/>
      <charset val="134"/>
      <scheme val="minor"/>
    </font>
    <font>
      <sz val="10"/>
      <name val="Times New Roman"/>
      <charset val="134"/>
    </font>
    <font>
      <sz val="12"/>
      <name val="Times New Roman"/>
      <charset val="134"/>
    </font>
    <font>
      <b/>
      <sz val="16"/>
      <name val="宋体"/>
      <charset val="134"/>
    </font>
    <font>
      <b/>
      <sz val="16"/>
      <name val="Times New Roman"/>
      <charset val="134"/>
    </font>
    <font>
      <sz val="11"/>
      <name val="宋体"/>
      <charset val="134"/>
    </font>
    <font>
      <b/>
      <sz val="14"/>
      <name val="Times New Roman"/>
      <charset val="134"/>
    </font>
    <font>
      <sz val="14"/>
      <name val="Times New Roman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sz val="16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0"/>
      <name val="等线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ＭＳ Ｐゴシック"/>
      <charset val="134"/>
    </font>
    <font>
      <sz val="12"/>
      <name val="???"/>
      <charset val="134"/>
    </font>
    <font>
      <sz val="10"/>
      <name val="Arial"/>
      <charset val="134"/>
    </font>
    <font>
      <u val="singleAccounting"/>
      <vertAlign val="subscript"/>
      <sz val="10"/>
      <name val="Times New Roman"/>
      <charset val="134"/>
    </font>
    <font>
      <i/>
      <sz val="9"/>
      <name val="Times New Roman"/>
      <charset val="134"/>
    </font>
    <font>
      <sz val="8"/>
      <name val="Times New Roman"/>
      <charset val="134"/>
    </font>
    <font>
      <b/>
      <sz val="10"/>
      <name val="Helv"/>
      <charset val="134"/>
    </font>
    <font>
      <i/>
      <sz val="12"/>
      <name val="Times New Roman"/>
      <charset val="134"/>
    </font>
    <font>
      <b/>
      <sz val="8"/>
      <name val="Arial"/>
      <charset val="134"/>
    </font>
    <font>
      <sz val="10"/>
      <name val="MS Serif"/>
      <charset val="134"/>
    </font>
    <font>
      <sz val="10"/>
      <name val="Courier"/>
      <charset val="134"/>
    </font>
    <font>
      <sz val="20"/>
      <name val="Letter Gothic (W1)"/>
      <charset val="134"/>
    </font>
    <font>
      <sz val="10"/>
      <name val="MS Sans Serif"/>
      <charset val="134"/>
    </font>
    <font>
      <sz val="10"/>
      <color indexed="16"/>
      <name val="MS Serif"/>
      <charset val="134"/>
    </font>
    <font>
      <sz val="8"/>
      <name val="Arial"/>
      <charset val="134"/>
    </font>
    <font>
      <sz val="11"/>
      <name val="Times New Roman"/>
      <charset val="134"/>
    </font>
    <font>
      <b/>
      <sz val="12"/>
      <name val="Helv"/>
      <charset val="134"/>
    </font>
    <font>
      <b/>
      <sz val="12"/>
      <name val="Arial"/>
      <charset val="134"/>
    </font>
    <font>
      <sz val="18"/>
      <name val="Times New Roman"/>
      <charset val="134"/>
    </font>
    <font>
      <b/>
      <sz val="13"/>
      <name val="Times New Roman"/>
      <charset val="134"/>
    </font>
    <font>
      <b/>
      <i/>
      <sz val="12"/>
      <name val="Times New Roman"/>
      <charset val="134"/>
    </font>
    <font>
      <b/>
      <sz val="11"/>
      <name val="Helv"/>
      <charset val="134"/>
    </font>
    <font>
      <sz val="7"/>
      <name val="Small Fonts"/>
      <charset val="134"/>
    </font>
    <font>
      <sz val="10"/>
      <color indexed="8"/>
      <name val="MS Sans Serif"/>
      <charset val="134"/>
    </font>
    <font>
      <sz val="10"/>
      <name val="Tms Rmn"/>
      <charset val="134"/>
    </font>
    <font>
      <b/>
      <sz val="14"/>
      <color indexed="9"/>
      <name val="Times New Roman"/>
      <charset val="134"/>
    </font>
    <font>
      <b/>
      <sz val="12"/>
      <name val="MS Sans Serif"/>
      <charset val="134"/>
    </font>
    <font>
      <sz val="12"/>
      <name val="MS Sans Serif"/>
      <charset val="134"/>
    </font>
    <font>
      <b/>
      <sz val="8"/>
      <color indexed="8"/>
      <name val="Helv"/>
      <charset val="134"/>
    </font>
    <font>
      <sz val="11"/>
      <color indexed="20"/>
      <name val="宋体"/>
      <charset val="134"/>
    </font>
    <font>
      <b/>
      <sz val="10"/>
      <name val="MS Sans Serif"/>
      <charset val="134"/>
    </font>
    <font>
      <sz val="11"/>
      <color indexed="17"/>
      <name val="宋体"/>
      <charset val="134"/>
    </font>
    <font>
      <sz val="11"/>
      <name val="蹈框"/>
      <charset val="134"/>
    </font>
    <font>
      <sz val="12"/>
      <name val="바탕체"/>
      <charset val="134"/>
    </font>
  </fonts>
  <fills count="4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2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4" applyNumberFormat="0" applyAlignment="0" applyProtection="0">
      <alignment vertical="center"/>
    </xf>
    <xf numFmtId="0" fontId="29" fillId="5" borderId="15" applyNumberFormat="0" applyAlignment="0" applyProtection="0">
      <alignment vertical="center"/>
    </xf>
    <xf numFmtId="0" fontId="30" fillId="5" borderId="14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/>
    <xf numFmtId="49" fontId="4" fillId="0" borderId="0" applyProtection="0">
      <alignment horizontal="left"/>
    </xf>
    <xf numFmtId="0" fontId="41" fillId="0" borderId="0">
      <protection locked="0"/>
    </xf>
    <xf numFmtId="0" fontId="5" fillId="0" borderId="0"/>
    <xf numFmtId="0" fontId="5" fillId="0" borderId="0"/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/>
    <xf numFmtId="176" fontId="4" fillId="0" borderId="0" applyFill="0" applyBorder="0" applyProtection="0">
      <alignment horizontal="right"/>
    </xf>
    <xf numFmtId="177" fontId="4" fillId="0" borderId="0" applyFill="0" applyBorder="0" applyProtection="0">
      <alignment horizontal="right"/>
    </xf>
    <xf numFmtId="178" fontId="42" fillId="0" borderId="0" applyFill="0" applyBorder="0" applyProtection="0">
      <alignment horizontal="center"/>
    </xf>
    <xf numFmtId="179" fontId="42" fillId="0" borderId="0" applyFill="0" applyBorder="0" applyProtection="0">
      <alignment horizontal="center"/>
    </xf>
    <xf numFmtId="180" fontId="43" fillId="0" borderId="0" applyFill="0" applyBorder="0" applyProtection="0">
      <alignment horizontal="right"/>
    </xf>
    <xf numFmtId="181" fontId="4" fillId="0" borderId="0" applyFill="0" applyBorder="0" applyProtection="0">
      <alignment horizontal="right"/>
    </xf>
    <xf numFmtId="182" fontId="4" fillId="0" borderId="0" applyFill="0" applyBorder="0" applyProtection="0">
      <alignment horizontal="right"/>
    </xf>
    <xf numFmtId="183" fontId="4" fillId="0" borderId="0" applyFill="0" applyBorder="0" applyProtection="0">
      <alignment horizontal="right"/>
    </xf>
    <xf numFmtId="184" fontId="4" fillId="0" borderId="0" applyFill="0" applyBorder="0" applyProtection="0">
      <alignment horizontal="right"/>
    </xf>
    <xf numFmtId="0" fontId="44" fillId="0" borderId="0">
      <alignment horizontal="center" wrapText="1"/>
      <protection locked="0"/>
    </xf>
    <xf numFmtId="185" fontId="5" fillId="0" borderId="0" applyFill="0" applyBorder="0" applyAlignment="0"/>
    <xf numFmtId="0" fontId="45" fillId="0" borderId="0"/>
    <xf numFmtId="0" fontId="46" fillId="0" borderId="0" applyFill="0" applyBorder="0">
      <alignment horizontal="right"/>
    </xf>
    <xf numFmtId="0" fontId="5" fillId="0" borderId="0" applyFill="0" applyBorder="0">
      <alignment horizontal="right"/>
    </xf>
    <xf numFmtId="0" fontId="47" fillId="0" borderId="2">
      <alignment horizontal="center"/>
    </xf>
    <xf numFmtId="186" fontId="41" fillId="0" borderId="0"/>
    <xf numFmtId="186" fontId="41" fillId="0" borderId="0"/>
    <xf numFmtId="186" fontId="41" fillId="0" borderId="0"/>
    <xf numFmtId="186" fontId="41" fillId="0" borderId="0"/>
    <xf numFmtId="186" fontId="41" fillId="0" borderId="0"/>
    <xf numFmtId="186" fontId="41" fillId="0" borderId="0"/>
    <xf numFmtId="186" fontId="41" fillId="0" borderId="0"/>
    <xf numFmtId="186" fontId="41" fillId="0" borderId="0"/>
    <xf numFmtId="41" fontId="41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/>
    <xf numFmtId="0" fontId="48" fillId="0" borderId="0" applyNumberFormat="0" applyAlignment="0">
      <alignment horizontal="left"/>
    </xf>
    <xf numFmtId="0" fontId="49" fillId="0" borderId="0" applyNumberFormat="0" applyAlignment="0"/>
    <xf numFmtId="189" fontId="50" fillId="0" borderId="0" applyFont="0" applyFill="0" applyBorder="0" applyAlignment="0" applyProtection="0"/>
    <xf numFmtId="190" fontId="50" fillId="0" borderId="0" applyFont="0" applyFill="0" applyBorder="0" applyAlignment="0" applyProtection="0"/>
    <xf numFmtId="15" fontId="51" fillId="0" borderId="0"/>
    <xf numFmtId="0" fontId="52" fillId="0" borderId="0" applyNumberFormat="0" applyAlignment="0">
      <alignment horizontal="left"/>
    </xf>
    <xf numFmtId="0" fontId="53" fillId="34" borderId="3"/>
    <xf numFmtId="191" fontId="4" fillId="0" borderId="0" applyFont="0" applyFill="0" applyBorder="0" applyAlignment="0" applyProtection="0"/>
    <xf numFmtId="0" fontId="41" fillId="0" borderId="0">
      <protection locked="0"/>
    </xf>
    <xf numFmtId="192" fontId="54" fillId="0" borderId="0">
      <alignment horizontal="right"/>
    </xf>
    <xf numFmtId="0" fontId="41" fillId="0" borderId="0"/>
    <xf numFmtId="38" fontId="53" fillId="35" borderId="0" applyNumberFormat="0" applyBorder="0" applyAlignment="0" applyProtection="0"/>
    <xf numFmtId="0" fontId="55" fillId="0" borderId="0">
      <alignment horizontal="left"/>
    </xf>
    <xf numFmtId="0" fontId="56" fillId="0" borderId="19" applyNumberFormat="0" applyAlignment="0" applyProtection="0">
      <alignment horizontal="left" vertical="center"/>
    </xf>
    <xf numFmtId="0" fontId="56" fillId="0" borderId="9">
      <alignment horizontal="left" vertical="center"/>
    </xf>
    <xf numFmtId="10" fontId="53" fillId="36" borderId="3" applyNumberFormat="0" applyBorder="0" applyAlignment="0" applyProtection="0"/>
    <xf numFmtId="193" fontId="0" fillId="37" borderId="0"/>
    <xf numFmtId="0" fontId="46" fillId="38" borderId="0" applyNumberFormat="0" applyFont="0" applyBorder="0" applyAlignment="0" applyProtection="0">
      <alignment horizontal="right"/>
    </xf>
    <xf numFmtId="38" fontId="57" fillId="0" borderId="0"/>
    <xf numFmtId="38" fontId="58" fillId="0" borderId="0"/>
    <xf numFmtId="38" fontId="59" fillId="0" borderId="0"/>
    <xf numFmtId="38" fontId="46" fillId="0" borderId="0"/>
    <xf numFmtId="0" fontId="54" fillId="0" borderId="0"/>
    <xf numFmtId="0" fontId="54" fillId="0" borderId="0"/>
    <xf numFmtId="0" fontId="5" fillId="0" borderId="0" applyFont="0" applyFill="0">
      <alignment horizontal="fill"/>
    </xf>
    <xf numFmtId="193" fontId="0" fillId="39" borderId="0"/>
    <xf numFmtId="194" fontId="0" fillId="0" borderId="0" applyFont="0" applyFill="0" applyBorder="0" applyAlignment="0" applyProtection="0"/>
    <xf numFmtId="195" fontId="0" fillId="0" borderId="0" applyFont="0" applyFill="0" applyBorder="0" applyAlignment="0" applyProtection="0"/>
    <xf numFmtId="0" fontId="60" fillId="0" borderId="20"/>
    <xf numFmtId="196" fontId="0" fillId="0" borderId="0" applyFont="0" applyFill="0" applyBorder="0" applyAlignment="0" applyProtection="0"/>
    <xf numFmtId="197" fontId="0" fillId="0" borderId="0" applyFont="0" applyFill="0" applyBorder="0" applyAlignment="0" applyProtection="0"/>
    <xf numFmtId="0" fontId="4" fillId="0" borderId="0"/>
    <xf numFmtId="37" fontId="61" fillId="0" borderId="0"/>
    <xf numFmtId="39" fontId="0" fillId="0" borderId="0"/>
    <xf numFmtId="0" fontId="4" fillId="0" borderId="0"/>
    <xf numFmtId="0" fontId="62" fillId="0" borderId="0"/>
    <xf numFmtId="187" fontId="41" fillId="0" borderId="0" applyFont="0" applyFill="0" applyBorder="0" applyAlignment="0" applyProtection="0"/>
    <xf numFmtId="198" fontId="41" fillId="0" borderId="0" applyFont="0" applyFill="0" applyBorder="0" applyAlignment="0" applyProtection="0"/>
    <xf numFmtId="14" fontId="44" fillId="0" borderId="0">
      <alignment horizontal="center" wrapText="1"/>
      <protection locked="0"/>
    </xf>
    <xf numFmtId="10" fontId="4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3" fillId="35" borderId="3"/>
    <xf numFmtId="199" fontId="63" fillId="0" borderId="0"/>
    <xf numFmtId="0" fontId="51" fillId="0" borderId="0" applyNumberFormat="0" applyFont="0" applyFill="0" applyBorder="0" applyAlignment="0" applyProtection="0">
      <alignment horizontal="left"/>
    </xf>
    <xf numFmtId="200" fontId="0" fillId="0" borderId="0" applyNumberFormat="0" applyFill="0" applyBorder="0" applyAlignment="0" applyProtection="0">
      <alignment horizontal="left"/>
    </xf>
    <xf numFmtId="0" fontId="64" fillId="40" borderId="0" applyNumberFormat="0"/>
    <xf numFmtId="0" fontId="65" fillId="0" borderId="3">
      <alignment horizontal="center"/>
    </xf>
    <xf numFmtId="0" fontId="65" fillId="0" borderId="0">
      <alignment horizontal="center" vertical="center"/>
    </xf>
    <xf numFmtId="0" fontId="66" fillId="0" borderId="0" applyNumberFormat="0" applyFill="0">
      <alignment horizontal="left" vertical="center"/>
    </xf>
    <xf numFmtId="0" fontId="60" fillId="0" borderId="0"/>
    <xf numFmtId="40" fontId="67" fillId="0" borderId="0" applyBorder="0">
      <alignment horizontal="right"/>
    </xf>
    <xf numFmtId="0" fontId="68" fillId="4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 applyNumberForma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9" fillId="0" borderId="0" applyNumberFormat="0" applyFill="0" applyBorder="0" applyAlignment="0" applyProtection="0"/>
    <xf numFmtId="0" fontId="1" fillId="0" borderId="0" applyFill="0" applyBorder="0" applyAlignment="0"/>
    <xf numFmtId="0" fontId="70" fillId="42" borderId="0" applyNumberFormat="0" applyBorder="0" applyAlignment="0" applyProtection="0">
      <alignment vertical="center"/>
    </xf>
    <xf numFmtId="201" fontId="0" fillId="0" borderId="0" applyFont="0" applyFill="0" applyBorder="0" applyAlignment="0" applyProtection="0"/>
    <xf numFmtId="202" fontId="0" fillId="0" borderId="0" applyFont="0" applyFill="0" applyBorder="0" applyAlignment="0" applyProtection="0"/>
    <xf numFmtId="203" fontId="0" fillId="0" borderId="0" applyFont="0" applyFill="0" applyBorder="0" applyAlignment="0" applyProtection="0"/>
    <xf numFmtId="204" fontId="0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205" fontId="5" fillId="0" borderId="0" applyFont="0" applyFill="0" applyBorder="0" applyAlignment="0" applyProtection="0"/>
    <xf numFmtId="206" fontId="5" fillId="0" borderId="0" applyFont="0" applyFill="0" applyBorder="0" applyAlignment="0" applyProtection="0"/>
    <xf numFmtId="0" fontId="71" fillId="0" borderId="0"/>
    <xf numFmtId="0" fontId="5" fillId="0" borderId="0"/>
    <xf numFmtId="0" fontId="41" fillId="0" borderId="0"/>
    <xf numFmtId="187" fontId="41" fillId="0" borderId="3" applyNumberFormat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72" fillId="0" borderId="0"/>
  </cellStyleXfs>
  <cellXfs count="131">
    <xf numFmtId="0" fontId="0" fillId="0" borderId="0" xfId="0"/>
    <xf numFmtId="0" fontId="0" fillId="0" borderId="0" xfId="199" applyAlignment="1">
      <alignment horizontal="center" vertical="center"/>
    </xf>
    <xf numFmtId="31" fontId="1" fillId="0" borderId="0" xfId="199" applyNumberFormat="1" applyFont="1" applyAlignment="1">
      <alignment horizontal="center" vertical="center"/>
    </xf>
    <xf numFmtId="0" fontId="1" fillId="0" borderId="1" xfId="199" applyFont="1" applyBorder="1" applyAlignment="1">
      <alignment horizontal="left" vertical="center"/>
    </xf>
    <xf numFmtId="0" fontId="1" fillId="0" borderId="0" xfId="199" applyFont="1">
      <alignment vertical="center"/>
    </xf>
    <xf numFmtId="0" fontId="1" fillId="0" borderId="0" xfId="199" applyFont="1" applyAlignment="1">
      <alignment horizontal="right" vertical="center"/>
    </xf>
    <xf numFmtId="0" fontId="0" fillId="0" borderId="0" xfId="199">
      <alignment vertical="center"/>
    </xf>
    <xf numFmtId="0" fontId="0" fillId="0" borderId="0" xfId="199" applyAlignment="1">
      <alignment horizontal="left" vertical="center"/>
    </xf>
    <xf numFmtId="0" fontId="1" fillId="0" borderId="2" xfId="199" applyFont="1" applyBorder="1" applyAlignment="1">
      <alignment horizontal="left" vertical="center" wrapText="1"/>
    </xf>
    <xf numFmtId="0" fontId="1" fillId="0" borderId="2" xfId="199" applyFont="1" applyBorder="1" applyAlignment="1">
      <alignment horizontal="center" vertical="center"/>
    </xf>
    <xf numFmtId="0" fontId="1" fillId="0" borderId="3" xfId="199" applyFont="1" applyBorder="1" applyAlignment="1">
      <alignment horizontal="center" vertical="center"/>
    </xf>
    <xf numFmtId="0" fontId="1" fillId="0" borderId="3" xfId="199" applyFont="1" applyBorder="1" applyAlignment="1">
      <alignment horizontal="center" vertical="center" wrapText="1"/>
    </xf>
    <xf numFmtId="0" fontId="1" fillId="0" borderId="2" xfId="199" applyFont="1" applyBorder="1" applyAlignment="1">
      <alignment horizontal="center" vertical="center" wrapText="1"/>
    </xf>
    <xf numFmtId="0" fontId="1" fillId="0" borderId="4" xfId="199" applyFont="1" applyBorder="1" applyAlignment="1">
      <alignment horizontal="left" vertical="center" wrapText="1"/>
    </xf>
    <xf numFmtId="0" fontId="1" fillId="0" borderId="4" xfId="199" applyFont="1" applyBorder="1" applyAlignment="1">
      <alignment horizontal="center" vertical="center"/>
    </xf>
    <xf numFmtId="0" fontId="2" fillId="0" borderId="3" xfId="199" applyFont="1" applyBorder="1" applyAlignment="1">
      <alignment horizontal="center" vertical="center" wrapText="1"/>
    </xf>
    <xf numFmtId="0" fontId="1" fillId="0" borderId="4" xfId="199" applyFont="1" applyBorder="1" applyAlignment="1">
      <alignment horizontal="center" vertical="center" wrapText="1"/>
    </xf>
    <xf numFmtId="0" fontId="1" fillId="0" borderId="3" xfId="199" applyFont="1" applyBorder="1" applyAlignment="1">
      <alignment horizontal="left" vertical="center"/>
    </xf>
    <xf numFmtId="0" fontId="3" fillId="0" borderId="3" xfId="199" applyFont="1" applyBorder="1" applyAlignment="1">
      <alignment horizontal="left" vertical="center"/>
    </xf>
    <xf numFmtId="0" fontId="0" fillId="0" borderId="3" xfId="201" applyBorder="1"/>
    <xf numFmtId="43" fontId="0" fillId="0" borderId="3" xfId="1" applyFont="1" applyFill="1" applyBorder="1" applyAlignment="1">
      <alignment horizontal="center"/>
    </xf>
    <xf numFmtId="0" fontId="0" fillId="0" borderId="3" xfId="199" applyBorder="1">
      <alignment vertical="center"/>
    </xf>
    <xf numFmtId="207" fontId="1" fillId="0" borderId="3" xfId="199" applyNumberFormat="1" applyFont="1" applyBorder="1">
      <alignment vertical="center"/>
    </xf>
    <xf numFmtId="207" fontId="1" fillId="0" borderId="3" xfId="199" applyNumberFormat="1" applyFont="1" applyBorder="1" applyAlignment="1">
      <alignment horizontal="right" vertical="center"/>
    </xf>
    <xf numFmtId="9" fontId="1" fillId="0" borderId="3" xfId="199" applyNumberFormat="1" applyFont="1" applyBorder="1">
      <alignment vertical="center"/>
    </xf>
    <xf numFmtId="4" fontId="1" fillId="0" borderId="3" xfId="199" applyNumberFormat="1" applyFont="1" applyBorder="1" applyAlignment="1">
      <alignment horizontal="right" vertical="center"/>
    </xf>
    <xf numFmtId="0" fontId="1" fillId="0" borderId="3" xfId="199" applyFont="1" applyBorder="1">
      <alignment vertical="center"/>
    </xf>
    <xf numFmtId="0" fontId="0" fillId="0" borderId="3" xfId="18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horizontal="right"/>
    </xf>
    <xf numFmtId="0" fontId="0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wrapText="1" shrinkToFit="1"/>
    </xf>
    <xf numFmtId="0" fontId="0" fillId="0" borderId="3" xfId="0" applyFont="1" applyBorder="1" applyAlignment="1">
      <alignment horizontal="center" vertical="center" wrapText="1" shrinkToFit="1"/>
    </xf>
    <xf numFmtId="0" fontId="0" fillId="0" borderId="2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wrapText="1" shrinkToFit="1"/>
    </xf>
    <xf numFmtId="43" fontId="0" fillId="0" borderId="2" xfId="0" applyNumberFormat="1" applyFont="1" applyBorder="1" applyAlignment="1">
      <alignment horizontal="right" vertical="center" wrapText="1" shrinkToFit="1"/>
    </xf>
    <xf numFmtId="43" fontId="0" fillId="0" borderId="2" xfId="0" applyNumberFormat="1" applyFont="1" applyBorder="1" applyAlignment="1">
      <alignment horizontal="right" vertical="center" shrinkToFit="1"/>
    </xf>
    <xf numFmtId="43" fontId="0" fillId="0" borderId="2" xfId="0" applyNumberFormat="1" applyFont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 wrapText="1" shrinkToFit="1"/>
    </xf>
    <xf numFmtId="0" fontId="0" fillId="0" borderId="5" xfId="0" applyFont="1" applyBorder="1" applyAlignment="1">
      <alignment horizontal="right" vertical="center" wrapText="1" shrinkToFit="1"/>
    </xf>
    <xf numFmtId="43" fontId="0" fillId="0" borderId="5" xfId="0" applyNumberFormat="1" applyFont="1" applyBorder="1" applyAlignment="1">
      <alignment horizontal="right" vertical="center" shrinkToFit="1"/>
    </xf>
    <xf numFmtId="43" fontId="0" fillId="0" borderId="5" xfId="0" applyNumberFormat="1" applyFont="1" applyBorder="1" applyAlignment="1">
      <alignment horizontal="center" vertical="center" shrinkToFit="1"/>
    </xf>
    <xf numFmtId="0" fontId="0" fillId="0" borderId="3" xfId="0" applyBorder="1" applyAlignment="1">
      <alignment horizontal="center"/>
    </xf>
    <xf numFmtId="0" fontId="0" fillId="0" borderId="3" xfId="0" applyFont="1" applyBorder="1"/>
    <xf numFmtId="43" fontId="0" fillId="0" borderId="3" xfId="0" applyNumberFormat="1" applyFont="1" applyBorder="1"/>
    <xf numFmtId="0" fontId="0" fillId="0" borderId="3" xfId="0" applyFont="1" applyBorder="1" applyAlignment="1">
      <alignment horizontal="center"/>
    </xf>
    <xf numFmtId="0" fontId="4" fillId="0" borderId="0" xfId="164" applyFont="1"/>
    <xf numFmtId="0" fontId="5" fillId="0" borderId="0" xfId="164" applyFont="1" applyAlignment="1">
      <alignment horizontal="center"/>
    </xf>
    <xf numFmtId="0" fontId="5" fillId="0" borderId="0" xfId="164" applyFont="1"/>
    <xf numFmtId="49" fontId="6" fillId="0" borderId="0" xfId="164" applyNumberFormat="1" applyFont="1" applyAlignment="1">
      <alignment horizontal="center"/>
    </xf>
    <xf numFmtId="49" fontId="7" fillId="0" borderId="0" xfId="164" applyNumberFormat="1" applyFont="1" applyAlignment="1">
      <alignment horizontal="center"/>
    </xf>
    <xf numFmtId="0" fontId="1" fillId="0" borderId="0" xfId="164" applyFont="1" applyAlignment="1">
      <alignment horizontal="center"/>
    </xf>
    <xf numFmtId="0" fontId="4" fillId="0" borderId="0" xfId="164" applyFont="1" applyAlignment="1">
      <alignment horizontal="center"/>
    </xf>
    <xf numFmtId="0" fontId="1" fillId="0" borderId="0" xfId="164" applyFont="1" applyAlignment="1">
      <alignment horizontal="right"/>
    </xf>
    <xf numFmtId="0" fontId="0" fillId="0" borderId="1" xfId="164" applyBorder="1" applyAlignment="1">
      <alignment horizontal="left"/>
    </xf>
    <xf numFmtId="0" fontId="0" fillId="0" borderId="0" xfId="164"/>
    <xf numFmtId="0" fontId="0" fillId="0" borderId="1" xfId="164" applyBorder="1" applyAlignment="1">
      <alignment horizontal="right"/>
    </xf>
    <xf numFmtId="0" fontId="0" fillId="0" borderId="2" xfId="164" applyBorder="1" applyAlignment="1">
      <alignment horizontal="center" vertical="center" shrinkToFit="1"/>
    </xf>
    <xf numFmtId="0" fontId="0" fillId="0" borderId="6" xfId="164" applyBorder="1" applyAlignment="1">
      <alignment horizontal="center" vertical="center" shrinkToFit="1"/>
    </xf>
    <xf numFmtId="0" fontId="0" fillId="0" borderId="3" xfId="164" applyBorder="1" applyAlignment="1">
      <alignment horizontal="center" vertical="center" shrinkToFit="1"/>
    </xf>
    <xf numFmtId="0" fontId="0" fillId="0" borderId="3" xfId="164" applyBorder="1" applyAlignment="1">
      <alignment horizontal="center" vertical="center" wrapText="1" shrinkToFit="1"/>
    </xf>
    <xf numFmtId="0" fontId="0" fillId="0" borderId="7" xfId="164" applyBorder="1" applyAlignment="1">
      <alignment horizontal="center" vertical="center" shrinkToFit="1"/>
    </xf>
    <xf numFmtId="0" fontId="0" fillId="0" borderId="2" xfId="164" applyBorder="1" applyAlignment="1">
      <alignment horizontal="center" vertical="center" wrapText="1" shrinkToFit="1"/>
    </xf>
    <xf numFmtId="49" fontId="0" fillId="0" borderId="3" xfId="164" applyNumberFormat="1" applyBorder="1" applyAlignment="1">
      <alignment horizontal="center" vertical="center" shrinkToFit="1"/>
    </xf>
    <xf numFmtId="43" fontId="0" fillId="0" borderId="3" xfId="164" applyNumberFormat="1" applyBorder="1" applyAlignment="1">
      <alignment horizontal="left" vertical="center" shrinkToFit="1"/>
    </xf>
    <xf numFmtId="43" fontId="0" fillId="0" borderId="3" xfId="164" applyNumberFormat="1" applyBorder="1" applyAlignment="1">
      <alignment horizontal="left" vertical="center" wrapText="1" shrinkToFit="1"/>
    </xf>
    <xf numFmtId="43" fontId="0" fillId="0" borderId="3" xfId="164" applyNumberFormat="1" applyBorder="1" applyAlignment="1">
      <alignment vertical="center" shrinkToFit="1"/>
    </xf>
    <xf numFmtId="43" fontId="5" fillId="0" borderId="0" xfId="164" applyNumberFormat="1" applyFont="1"/>
    <xf numFmtId="0" fontId="0" fillId="0" borderId="3" xfId="164" applyBorder="1" applyAlignment="1">
      <alignment horizontal="center"/>
    </xf>
    <xf numFmtId="0" fontId="0" fillId="0" borderId="3" xfId="164" applyBorder="1"/>
    <xf numFmtId="43" fontId="0" fillId="0" borderId="3" xfId="164" applyNumberFormat="1" applyBorder="1"/>
    <xf numFmtId="0" fontId="5" fillId="0" borderId="0" xfId="164" applyFont="1" applyAlignment="1">
      <alignment vertical="center"/>
    </xf>
    <xf numFmtId="0" fontId="9" fillId="0" borderId="0" xfId="164" applyFont="1" applyAlignment="1">
      <alignment horizontal="center"/>
    </xf>
    <xf numFmtId="0" fontId="10" fillId="0" borderId="0" xfId="164" applyFont="1" applyAlignment="1">
      <alignment horizontal="center" vertical="center"/>
    </xf>
    <xf numFmtId="43" fontId="5" fillId="0" borderId="0" xfId="1" applyFont="1" applyAlignment="1"/>
    <xf numFmtId="49" fontId="11" fillId="0" borderId="3" xfId="164" applyNumberFormat="1" applyFont="1" applyBorder="1" applyAlignment="1">
      <alignment horizontal="center" vertical="center" wrapText="1"/>
    </xf>
    <xf numFmtId="49" fontId="11" fillId="0" borderId="3" xfId="164" applyNumberFormat="1" applyFont="1" applyBorder="1" applyAlignment="1">
      <alignment horizontal="center" vertical="center"/>
    </xf>
    <xf numFmtId="49" fontId="12" fillId="0" borderId="3" xfId="164" applyNumberFormat="1" applyFont="1" applyBorder="1" applyAlignment="1">
      <alignment horizontal="center" vertical="center"/>
    </xf>
    <xf numFmtId="0" fontId="13" fillId="0" borderId="3" xfId="164" applyFont="1" applyBorder="1" applyAlignment="1">
      <alignment horizontal="left" vertical="center"/>
    </xf>
    <xf numFmtId="0" fontId="13" fillId="0" borderId="8" xfId="164" applyFont="1" applyBorder="1" applyAlignment="1">
      <alignment horizontal="right" vertical="center"/>
    </xf>
    <xf numFmtId="0" fontId="13" fillId="0" borderId="9" xfId="164" applyFont="1" applyBorder="1" applyAlignment="1">
      <alignment horizontal="right" vertical="center"/>
    </xf>
    <xf numFmtId="0" fontId="13" fillId="0" borderId="10" xfId="164" applyFont="1" applyBorder="1" applyAlignment="1">
      <alignment horizontal="right" vertical="center"/>
    </xf>
    <xf numFmtId="43" fontId="5" fillId="0" borderId="0" xfId="1" applyFont="1" applyAlignment="1">
      <alignment vertical="center"/>
    </xf>
    <xf numFmtId="0" fontId="14" fillId="0" borderId="3" xfId="164" applyFont="1" applyBorder="1" applyAlignment="1">
      <alignment horizontal="center" vertical="center" shrinkToFit="1"/>
    </xf>
    <xf numFmtId="0" fontId="14" fillId="0" borderId="3" xfId="164" applyFont="1" applyBorder="1" applyAlignment="1">
      <alignment horizontal="center" vertical="center" wrapText="1" shrinkToFit="1"/>
    </xf>
    <xf numFmtId="43" fontId="9" fillId="0" borderId="0" xfId="1" applyFont="1" applyAlignment="1">
      <alignment horizontal="center"/>
    </xf>
    <xf numFmtId="0" fontId="15" fillId="0" borderId="3" xfId="164" applyFont="1" applyBorder="1" applyAlignment="1">
      <alignment horizontal="center" vertical="center" wrapText="1" shrinkToFit="1"/>
    </xf>
    <xf numFmtId="43" fontId="15" fillId="0" borderId="3" xfId="0" applyNumberFormat="1" applyFont="1" applyBorder="1" applyAlignment="1">
      <alignment horizontal="center" vertical="center" wrapText="1"/>
    </xf>
    <xf numFmtId="43" fontId="15" fillId="0" borderId="2" xfId="0" applyNumberFormat="1" applyFont="1" applyBorder="1" applyAlignment="1">
      <alignment horizontal="center" vertical="center" wrapText="1"/>
    </xf>
    <xf numFmtId="208" fontId="15" fillId="0" borderId="3" xfId="164" applyNumberFormat="1" applyFont="1" applyBorder="1" applyAlignment="1">
      <alignment horizontal="center" vertical="center" wrapText="1" shrinkToFit="1"/>
    </xf>
    <xf numFmtId="209" fontId="15" fillId="0" borderId="3" xfId="164" applyNumberFormat="1" applyFont="1" applyBorder="1" applyAlignment="1">
      <alignment horizontal="center" vertical="center" wrapText="1" shrinkToFit="1"/>
    </xf>
    <xf numFmtId="43" fontId="15" fillId="0" borderId="5" xfId="0" applyNumberFormat="1" applyFont="1" applyBorder="1" applyAlignment="1">
      <alignment horizontal="center" vertical="center" wrapText="1"/>
    </xf>
    <xf numFmtId="43" fontId="15" fillId="0" borderId="2" xfId="0" applyNumberFormat="1" applyFont="1" applyBorder="1" applyAlignment="1">
      <alignment horizontal="center" vertical="center" wrapText="1"/>
    </xf>
    <xf numFmtId="210" fontId="15" fillId="0" borderId="3" xfId="164" applyNumberFormat="1" applyFont="1" applyBorder="1" applyAlignment="1">
      <alignment horizontal="center" vertical="center" wrapText="1" shrinkToFit="1"/>
    </xf>
    <xf numFmtId="43" fontId="15" fillId="0" borderId="5" xfId="0" applyNumberFormat="1" applyFont="1" applyBorder="1" applyAlignment="1">
      <alignment horizontal="center" vertical="center" wrapText="1"/>
    </xf>
    <xf numFmtId="43" fontId="10" fillId="0" borderId="0" xfId="1" applyFont="1" applyAlignment="1">
      <alignment horizontal="center" vertical="center"/>
    </xf>
    <xf numFmtId="43" fontId="15" fillId="0" borderId="4" xfId="0" applyNumberFormat="1" applyFont="1" applyBorder="1" applyAlignment="1">
      <alignment horizontal="center" vertical="center" wrapText="1"/>
    </xf>
    <xf numFmtId="0" fontId="15" fillId="0" borderId="3" xfId="164" applyFont="1" applyBorder="1" applyAlignment="1">
      <alignment horizontal="center" vertical="center"/>
    </xf>
    <xf numFmtId="0" fontId="15" fillId="0" borderId="0" xfId="164" applyFont="1"/>
    <xf numFmtId="0" fontId="10" fillId="0" borderId="0" xfId="164" applyFont="1"/>
    <xf numFmtId="0" fontId="10" fillId="0" borderId="0" xfId="164" applyFont="1" applyAlignment="1">
      <alignment horizontal="center"/>
    </xf>
    <xf numFmtId="43" fontId="5" fillId="0" borderId="0" xfId="164" applyNumberFormat="1" applyFont="1" applyAlignment="1">
      <alignment horizontal="center"/>
    </xf>
    <xf numFmtId="0" fontId="5" fillId="0" borderId="0" xfId="164" applyFont="1" applyBorder="1"/>
    <xf numFmtId="43" fontId="5" fillId="0" borderId="0" xfId="3" applyNumberFormat="1" applyFont="1" applyBorder="1" applyAlignment="1">
      <alignment horizontal="center"/>
    </xf>
    <xf numFmtId="0" fontId="5" fillId="0" borderId="0" xfId="164" applyFont="1" applyBorder="1" applyAlignment="1">
      <alignment horizontal="center"/>
    </xf>
    <xf numFmtId="43" fontId="5" fillId="0" borderId="0" xfId="1" applyFont="1" applyBorder="1" applyAlignment="1"/>
    <xf numFmtId="43" fontId="5" fillId="0" borderId="0" xfId="164" applyNumberFormat="1" applyFont="1" applyBorder="1" applyAlignment="1">
      <alignment horizontal="center"/>
    </xf>
    <xf numFmtId="43" fontId="5" fillId="0" borderId="0" xfId="164" applyNumberFormat="1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right" vertical="center"/>
    </xf>
    <xf numFmtId="0" fontId="0" fillId="0" borderId="0" xfId="0" applyBorder="1"/>
    <xf numFmtId="4" fontId="5" fillId="0" borderId="0" xfId="164" applyNumberFormat="1" applyFont="1" applyAlignment="1">
      <alignment horizontal="center"/>
    </xf>
  </cellXfs>
  <cellStyles count="22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?" xfId="49"/>
    <cellStyle name="?? [0]" xfId="50"/>
    <cellStyle name="??_0N-HANDLING " xfId="51"/>
    <cellStyle name="@_text" xfId="52"/>
    <cellStyle name="_(中企华)审计评估联合申报明细表.V1" xfId="53"/>
    <cellStyle name="_CBRE明细表" xfId="54"/>
    <cellStyle name="_ET_STYLE_NoName_00_" xfId="55"/>
    <cellStyle name="_KPMG original version" xfId="56"/>
    <cellStyle name="_KPMG original version_(中企华)审计评估联合申报明细表.V1" xfId="57"/>
    <cellStyle name="_KPMG original version_附件1：审计评估联合申报明细表" xfId="58"/>
    <cellStyle name="_long term loan - others 300504" xfId="59"/>
    <cellStyle name="_long term loan - others 300504_(中企华)审计评估联合申报明细表.V1" xfId="60"/>
    <cellStyle name="_long term loan - others 300504_KPMG original version" xfId="61"/>
    <cellStyle name="_long term loan - others 300504_KPMG original version_(中企华)审计评估联合申报明细表.V1" xfId="62"/>
    <cellStyle name="_long term loan - others 300504_KPMG original version_附件1：审计评估联合申报明细表" xfId="63"/>
    <cellStyle name="_long term loan - others 300504_Shenhua PBC package 050530" xfId="64"/>
    <cellStyle name="_long term loan - others 300504_Shenhua PBC package 050530_(中企华)审计评估联合申报明细表.V1" xfId="65"/>
    <cellStyle name="_long term loan - others 300504_Shenhua PBC package 050530_附件1：审计评估联合申报明细表" xfId="66"/>
    <cellStyle name="_long term loan - others 300504_附件1：审计评估联合申报明细表" xfId="67"/>
    <cellStyle name="_long term loan - others 300504_审计调查表.V3" xfId="68"/>
    <cellStyle name="_Part III.200406.Loan and Liabilities details.(Site Name)" xfId="69"/>
    <cellStyle name="_Part III.200406.Loan and Liabilities details.(Site Name)_(中企华)审计评估联合申报明细表.V1" xfId="70"/>
    <cellStyle name="_Part III.200406.Loan and Liabilities details.(Site Name)_KPMG original version" xfId="71"/>
    <cellStyle name="_Part III.200406.Loan and Liabilities details.(Site Name)_KPMG original version_(中企华)审计评估联合申报明细表.V1" xfId="72"/>
    <cellStyle name="_Part III.200406.Loan and Liabilities details.(Site Name)_KPMG original version_附件1：审计评估联合申报明细表" xfId="73"/>
    <cellStyle name="_Part III.200406.Loan and Liabilities details.(Site Name)_Shenhua PBC package 050530" xfId="74"/>
    <cellStyle name="_Part III.200406.Loan and Liabilities details.(Site Name)_Shenhua PBC package 050530_(中企华)审计评估联合申报明细表.V1" xfId="75"/>
    <cellStyle name="_Part III.200406.Loan and Liabilities details.(Site Name)_Shenhua PBC package 050530_附件1：审计评估联合申报明细表" xfId="76"/>
    <cellStyle name="_Part III.200406.Loan and Liabilities details.(Site Name)_附件1：审计评估联合申报明细表" xfId="77"/>
    <cellStyle name="_Part III.200406.Loan and Liabilities details.(Site Name)_审计调查表.V3" xfId="78"/>
    <cellStyle name="_Shenhua PBC package 050530" xfId="79"/>
    <cellStyle name="_Shenhua PBC package 050530_(中企华)审计评估联合申报明细表.V1" xfId="80"/>
    <cellStyle name="_Shenhua PBC package 050530_附件1：审计评估联合申报明细表" xfId="81"/>
    <cellStyle name="_房屋建筑评估申报表" xfId="82"/>
    <cellStyle name="_附件1：审计评估联合申报明细表" xfId="83"/>
    <cellStyle name="_审计调查表.V3" xfId="84"/>
    <cellStyle name="_文函专递0211-施工企业调查表（附件）" xfId="85"/>
    <cellStyle name="{Comma [0]}" xfId="86"/>
    <cellStyle name="{Comma}" xfId="87"/>
    <cellStyle name="{Date}" xfId="88"/>
    <cellStyle name="{Month}" xfId="89"/>
    <cellStyle name="{Percent}" xfId="90"/>
    <cellStyle name="{Thousand [0]}" xfId="91"/>
    <cellStyle name="{Thousand}" xfId="92"/>
    <cellStyle name="{Z'0000(1 dec)}" xfId="93"/>
    <cellStyle name="{Z'0000(4 dec)}" xfId="94"/>
    <cellStyle name="args.style" xfId="95"/>
    <cellStyle name="Calc Currency (0)" xfId="96"/>
    <cellStyle name="category" xfId="97"/>
    <cellStyle name="Column Headings" xfId="98"/>
    <cellStyle name="Column$Headings" xfId="99"/>
    <cellStyle name="Column_Title" xfId="100"/>
    <cellStyle name="Comma  - Style1" xfId="101"/>
    <cellStyle name="Comma  - Style2" xfId="102"/>
    <cellStyle name="Comma  - Style3" xfId="103"/>
    <cellStyle name="Comma  - Style4" xfId="104"/>
    <cellStyle name="Comma  - Style5" xfId="105"/>
    <cellStyle name="Comma  - Style6" xfId="106"/>
    <cellStyle name="Comma  - Style7" xfId="107"/>
    <cellStyle name="Comma  - Style8" xfId="108"/>
    <cellStyle name="Comma [0]_laroux" xfId="109"/>
    <cellStyle name="Comma_02(2003.12.31 PBC package.040304)" xfId="110"/>
    <cellStyle name="comma-d" xfId="111"/>
    <cellStyle name="Copied" xfId="112"/>
    <cellStyle name="COST1" xfId="113"/>
    <cellStyle name="Currency [0]_353HHC" xfId="114"/>
    <cellStyle name="Currency_353HHC" xfId="115"/>
    <cellStyle name="Date" xfId="116"/>
    <cellStyle name="Entered" xfId="117"/>
    <cellStyle name="entry box" xfId="118"/>
    <cellStyle name="Euro" xfId="119"/>
    <cellStyle name="e鯪9Y_x000b_" xfId="120"/>
    <cellStyle name="Format Number Column" xfId="121"/>
    <cellStyle name="gcd" xfId="122"/>
    <cellStyle name="Grey" xfId="123"/>
    <cellStyle name="HEADER" xfId="124"/>
    <cellStyle name="Header1" xfId="125"/>
    <cellStyle name="Header2" xfId="126"/>
    <cellStyle name="Input [yellow]" xfId="127"/>
    <cellStyle name="Input Cells" xfId="128"/>
    <cellStyle name="InputArea" xfId="129"/>
    <cellStyle name="KPMG Heading 1" xfId="130"/>
    <cellStyle name="KPMG Heading 2" xfId="131"/>
    <cellStyle name="KPMG Heading 3" xfId="132"/>
    <cellStyle name="KPMG Heading 4" xfId="133"/>
    <cellStyle name="KPMG Normal" xfId="134"/>
    <cellStyle name="KPMG Normal Text" xfId="135"/>
    <cellStyle name="Lines Fill" xfId="136"/>
    <cellStyle name="Linked Cells" xfId="137"/>
    <cellStyle name="Milliers [0]_!!!GO" xfId="138"/>
    <cellStyle name="Milliers_!!!GO" xfId="139"/>
    <cellStyle name="Model" xfId="140"/>
    <cellStyle name="Monétaire [0]_!!!GO" xfId="141"/>
    <cellStyle name="Monétaire_!!!GO" xfId="142"/>
    <cellStyle name="New Times Roman" xfId="143"/>
    <cellStyle name="no dec" xfId="144"/>
    <cellStyle name="Normal - Style1" xfId="145"/>
    <cellStyle name="Normal_0105第二套审计报表定稿" xfId="146"/>
    <cellStyle name="Normalny_Arkusz1" xfId="147"/>
    <cellStyle name="Œ…‹æØ‚è [0.00]_Region Orders (2)" xfId="148"/>
    <cellStyle name="Œ…‹æØ‚è_Region Orders (2)" xfId="149"/>
    <cellStyle name="per.style" xfId="150"/>
    <cellStyle name="Percent [2]" xfId="151"/>
    <cellStyle name="Percent_PICC package Sept2002 (V120021005)1" xfId="152"/>
    <cellStyle name="Prefilled" xfId="153"/>
    <cellStyle name="pricing" xfId="154"/>
    <cellStyle name="PSChar" xfId="155"/>
    <cellStyle name="RevList" xfId="156"/>
    <cellStyle name="Sheet Head" xfId="157"/>
    <cellStyle name="style" xfId="158"/>
    <cellStyle name="style1" xfId="159"/>
    <cellStyle name="style2" xfId="160"/>
    <cellStyle name="subhead" xfId="161"/>
    <cellStyle name="Subtotal" xfId="162"/>
    <cellStyle name="差_评估明细表" xfId="163"/>
    <cellStyle name="常规 10" xfId="164"/>
    <cellStyle name="常规 11" xfId="165"/>
    <cellStyle name="常规 12" xfId="166"/>
    <cellStyle name="常规 13" xfId="167"/>
    <cellStyle name="常规 14" xfId="168"/>
    <cellStyle name="常规 15" xfId="169"/>
    <cellStyle name="常规 16" xfId="170"/>
    <cellStyle name="常规 17" xfId="171"/>
    <cellStyle name="常规 18" xfId="172"/>
    <cellStyle name="常规 19" xfId="173"/>
    <cellStyle name="常规 2" xfId="174"/>
    <cellStyle name="常规 2 2" xfId="175"/>
    <cellStyle name="常规 20" xfId="176"/>
    <cellStyle name="常规 21" xfId="177"/>
    <cellStyle name="常规 22" xfId="178"/>
    <cellStyle name="常规 23" xfId="179"/>
    <cellStyle name="常规 24" xfId="180"/>
    <cellStyle name="常规 25" xfId="181"/>
    <cellStyle name="常规 26" xfId="182"/>
    <cellStyle name="常规 27" xfId="183"/>
    <cellStyle name="常规 28" xfId="184"/>
    <cellStyle name="常规 29" xfId="185"/>
    <cellStyle name="常规 3" xfId="186"/>
    <cellStyle name="常规 3 2" xfId="187"/>
    <cellStyle name="常规 30" xfId="188"/>
    <cellStyle name="常规 31" xfId="189"/>
    <cellStyle name="常规 32" xfId="190"/>
    <cellStyle name="常规 33" xfId="191"/>
    <cellStyle name="常规 34" xfId="192"/>
    <cellStyle name="常规 35" xfId="193"/>
    <cellStyle name="常规 36" xfId="194"/>
    <cellStyle name="常规 37" xfId="195"/>
    <cellStyle name="常规 38" xfId="196"/>
    <cellStyle name="常规 39" xfId="197"/>
    <cellStyle name="常规 4" xfId="198"/>
    <cellStyle name="常规 40" xfId="199"/>
    <cellStyle name="常规 41" xfId="200"/>
    <cellStyle name="常规 5" xfId="201"/>
    <cellStyle name="常规 6" xfId="202"/>
    <cellStyle name="常规 7" xfId="203"/>
    <cellStyle name="常规 8" xfId="204"/>
    <cellStyle name="常规 9" xfId="205"/>
    <cellStyle name="分级显示行_1_4附件二凯旋评估表" xfId="206"/>
    <cellStyle name="公司标准表" xfId="207"/>
    <cellStyle name="好_评估明细表" xfId="208"/>
    <cellStyle name="霓付 [0]_97MBO" xfId="209"/>
    <cellStyle name="霓付_97MBO" xfId="210"/>
    <cellStyle name="烹拳 [0]_97MBO" xfId="211"/>
    <cellStyle name="烹拳_97MBO" xfId="212"/>
    <cellStyle name="普通_ 白土" xfId="213"/>
    <cellStyle name="千分位[0]_ 白土" xfId="214"/>
    <cellStyle name="千分位_ 白土" xfId="215"/>
    <cellStyle name="千位[0]_ 应交税金审定表" xfId="216"/>
    <cellStyle name="千位_ 应交税金审定表" xfId="217"/>
    <cellStyle name="钎霖_laroux" xfId="218"/>
    <cellStyle name="样式 1" xfId="219"/>
    <cellStyle name="一般_NEGS" xfId="220"/>
    <cellStyle name="资产" xfId="221"/>
    <cellStyle name="콤마 [0]_BOILER-CO1" xfId="222"/>
    <cellStyle name="콤마_BOILER-CO1" xfId="223"/>
    <cellStyle name="통화 [0]_BOILER-CO1" xfId="224"/>
    <cellStyle name="통화_BOILER-CO1" xfId="225"/>
    <cellStyle name="표준_0N-HANDLING " xfId="22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9"/>
  <sheetViews>
    <sheetView showGridLines="0" tabSelected="1" view="pageBreakPreview" zoomScale="70" zoomScaleNormal="70" workbookViewId="0">
      <selection activeCell="J15" sqref="J15"/>
    </sheetView>
  </sheetViews>
  <sheetFormatPr defaultColWidth="9" defaultRowHeight="15.75"/>
  <cols>
    <col min="1" max="1" width="12.5" style="59" customWidth="1"/>
    <col min="2" max="2" width="52.5" style="59" customWidth="1"/>
    <col min="3" max="3" width="10.5333333333333" style="59" customWidth="1"/>
    <col min="4" max="4" width="18.925" style="58" customWidth="1"/>
    <col min="5" max="5" width="17.6666666666667" style="59" customWidth="1"/>
    <col min="6" max="6" width="19.4666666666667" style="58" customWidth="1"/>
    <col min="7" max="7" width="17.85" style="59" customWidth="1"/>
    <col min="8" max="8" width="18.0333333333333" style="59" customWidth="1"/>
    <col min="9" max="9" width="13.025" style="59" customWidth="1"/>
    <col min="10" max="11" width="9" style="59"/>
    <col min="12" max="15" width="9.1" style="85" customWidth="1"/>
    <col min="16" max="16" width="11" style="85" customWidth="1"/>
    <col min="17" max="16384" width="9" style="59"/>
  </cols>
  <sheetData>
    <row r="1" ht="64" customHeight="1" spans="1:16">
      <c r="A1" s="86" t="s">
        <v>0</v>
      </c>
      <c r="B1" s="87"/>
      <c r="C1" s="88"/>
      <c r="D1" s="88"/>
      <c r="E1" s="88"/>
      <c r="F1" s="88"/>
      <c r="G1" s="88"/>
      <c r="H1" s="88"/>
      <c r="I1" s="88"/>
    </row>
    <row r="2" s="82" customFormat="1" ht="32" customHeight="1" spans="1:16">
      <c r="A2" s="89" t="s">
        <v>1</v>
      </c>
      <c r="B2" s="89"/>
      <c r="C2" s="89"/>
      <c r="D2" s="90" t="s">
        <v>2</v>
      </c>
      <c r="E2" s="91"/>
      <c r="F2" s="91"/>
      <c r="G2" s="91"/>
      <c r="H2" s="91"/>
      <c r="I2" s="92"/>
      <c r="L2" s="93"/>
      <c r="M2" s="93"/>
      <c r="N2" s="93"/>
      <c r="O2" s="93"/>
      <c r="P2" s="93"/>
    </row>
    <row r="3" s="83" customFormat="1" ht="62" customHeight="1" spans="1:16">
      <c r="A3" s="94" t="s">
        <v>3</v>
      </c>
      <c r="B3" s="94" t="s">
        <v>4</v>
      </c>
      <c r="C3" s="94" t="s">
        <v>5</v>
      </c>
      <c r="D3" s="95" t="s">
        <v>6</v>
      </c>
      <c r="E3" s="95" t="s">
        <v>7</v>
      </c>
      <c r="F3" s="95" t="s">
        <v>8</v>
      </c>
      <c r="G3" s="95" t="s">
        <v>9</v>
      </c>
      <c r="H3" s="95" t="s">
        <v>10</v>
      </c>
      <c r="I3" s="95" t="s">
        <v>11</v>
      </c>
      <c r="L3" s="96"/>
      <c r="M3" s="96"/>
      <c r="N3" s="96"/>
      <c r="O3" s="96"/>
      <c r="P3" s="96"/>
    </row>
    <row r="4" customFormat="1" ht="30" customHeight="1" spans="1:16">
      <c r="A4" s="97">
        <v>1</v>
      </c>
      <c r="B4" s="98" t="s">
        <v>12</v>
      </c>
      <c r="C4" s="99" t="s">
        <v>13</v>
      </c>
      <c r="D4" s="100">
        <v>68</v>
      </c>
      <c r="E4" s="101">
        <v>1.604</v>
      </c>
      <c r="F4" s="101">
        <f>E4*3</f>
        <v>4.812</v>
      </c>
      <c r="G4" s="100">
        <v>0.5</v>
      </c>
      <c r="H4" s="100">
        <v>0.05</v>
      </c>
      <c r="I4" s="98"/>
      <c r="L4" s="85"/>
      <c r="M4" s="85"/>
      <c r="N4" s="85"/>
      <c r="O4" s="85"/>
      <c r="P4" s="85"/>
    </row>
    <row r="5" customFormat="1" ht="30" customHeight="1" spans="1:16">
      <c r="A5" s="97">
        <v>2</v>
      </c>
      <c r="B5" s="98" t="s">
        <v>14</v>
      </c>
      <c r="C5" s="102"/>
      <c r="D5" s="100">
        <v>34</v>
      </c>
      <c r="E5" s="101">
        <v>0.802</v>
      </c>
      <c r="F5" s="101">
        <f t="shared" ref="F5:F15" si="0">E5*3</f>
        <v>2.406</v>
      </c>
      <c r="G5" s="100">
        <v>0.5</v>
      </c>
      <c r="H5" s="100">
        <v>0.05</v>
      </c>
      <c r="I5" s="98"/>
      <c r="L5" s="85"/>
      <c r="M5" s="85"/>
      <c r="N5" s="85"/>
      <c r="O5" s="85"/>
      <c r="P5" s="85"/>
    </row>
    <row r="6" customFormat="1" ht="30" customHeight="1" spans="1:16">
      <c r="A6" s="97">
        <v>3</v>
      </c>
      <c r="B6" s="98" t="s">
        <v>15</v>
      </c>
      <c r="C6" s="102"/>
      <c r="D6" s="100">
        <f>D5</f>
        <v>34</v>
      </c>
      <c r="E6" s="101">
        <f>E5</f>
        <v>0.802</v>
      </c>
      <c r="F6" s="101">
        <f t="shared" si="0"/>
        <v>2.406</v>
      </c>
      <c r="G6" s="100">
        <v>0.1</v>
      </c>
      <c r="H6" s="100">
        <v>0.05</v>
      </c>
      <c r="I6" s="98"/>
      <c r="L6" s="85"/>
      <c r="M6" s="85"/>
      <c r="N6" s="85"/>
      <c r="O6" s="85"/>
      <c r="P6" s="85"/>
    </row>
    <row r="7" customFormat="1" ht="30" customHeight="1" spans="1:16">
      <c r="A7" s="97">
        <v>4</v>
      </c>
      <c r="B7" s="98" t="s">
        <v>16</v>
      </c>
      <c r="C7" s="102"/>
      <c r="D7" s="100">
        <v>17</v>
      </c>
      <c r="E7" s="101">
        <v>0.401</v>
      </c>
      <c r="F7" s="101">
        <f t="shared" si="0"/>
        <v>1.203</v>
      </c>
      <c r="G7" s="100">
        <v>0.1</v>
      </c>
      <c r="H7" s="100">
        <v>0.05</v>
      </c>
      <c r="I7" s="98"/>
      <c r="L7" s="85"/>
      <c r="M7" s="85"/>
      <c r="N7" s="85"/>
      <c r="O7" s="85"/>
      <c r="P7" s="85"/>
    </row>
    <row r="8" customFormat="1" ht="30" customHeight="1" spans="1:16">
      <c r="A8" s="97">
        <v>5</v>
      </c>
      <c r="B8" s="98" t="s">
        <v>17</v>
      </c>
      <c r="C8" s="102"/>
      <c r="D8" s="100">
        <v>17</v>
      </c>
      <c r="E8" s="101">
        <v>0.401</v>
      </c>
      <c r="F8" s="101">
        <f t="shared" si="0"/>
        <v>1.203</v>
      </c>
      <c r="G8" s="100">
        <v>0.1</v>
      </c>
      <c r="H8" s="100">
        <v>0.05</v>
      </c>
      <c r="I8" s="98"/>
      <c r="L8" s="85"/>
      <c r="M8" s="85"/>
      <c r="N8" s="85"/>
      <c r="O8" s="85"/>
      <c r="P8" s="85"/>
    </row>
    <row r="9" customFormat="1" ht="30" customHeight="1" spans="1:16">
      <c r="A9" s="97">
        <v>6</v>
      </c>
      <c r="B9" s="98" t="s">
        <v>18</v>
      </c>
      <c r="C9" s="102"/>
      <c r="D9" s="100">
        <v>17</v>
      </c>
      <c r="E9" s="101">
        <v>0.401</v>
      </c>
      <c r="F9" s="101">
        <f t="shared" si="0"/>
        <v>1.203</v>
      </c>
      <c r="G9" s="100">
        <v>0.1</v>
      </c>
      <c r="H9" s="100">
        <v>0.05</v>
      </c>
      <c r="I9" s="98"/>
      <c r="L9" s="85"/>
      <c r="M9" s="85"/>
      <c r="N9" s="85"/>
      <c r="O9" s="85"/>
      <c r="P9" s="85"/>
    </row>
    <row r="10" customFormat="1" ht="30" customHeight="1" spans="1:16">
      <c r="A10" s="97">
        <v>7</v>
      </c>
      <c r="B10" s="98" t="s">
        <v>19</v>
      </c>
      <c r="C10" s="102"/>
      <c r="D10" s="100">
        <v>17</v>
      </c>
      <c r="E10" s="101">
        <v>0.401</v>
      </c>
      <c r="F10" s="101">
        <f t="shared" si="0"/>
        <v>1.203</v>
      </c>
      <c r="G10" s="100">
        <v>0.1</v>
      </c>
      <c r="H10" s="100">
        <v>0.05</v>
      </c>
      <c r="I10" s="98"/>
      <c r="L10" s="85"/>
      <c r="M10" s="85"/>
      <c r="N10" s="85"/>
      <c r="O10" s="85"/>
      <c r="P10" s="85"/>
    </row>
    <row r="11" customFormat="1" ht="30" customHeight="1" spans="1:16">
      <c r="A11" s="97">
        <v>8</v>
      </c>
      <c r="B11" s="98" t="s">
        <v>20</v>
      </c>
      <c r="C11" s="102"/>
      <c r="D11" s="100">
        <v>17</v>
      </c>
      <c r="E11" s="101">
        <v>0.401</v>
      </c>
      <c r="F11" s="101">
        <f t="shared" si="0"/>
        <v>1.203</v>
      </c>
      <c r="G11" s="100">
        <v>0.1</v>
      </c>
      <c r="H11" s="100">
        <v>0.05</v>
      </c>
      <c r="I11" s="98"/>
      <c r="L11" s="85"/>
      <c r="M11" s="85"/>
      <c r="N11" s="85"/>
      <c r="O11" s="85"/>
      <c r="P11" s="85"/>
    </row>
    <row r="12" customFormat="1" ht="30" customHeight="1" spans="1:16">
      <c r="A12" s="97">
        <v>9</v>
      </c>
      <c r="B12" s="98" t="s">
        <v>21</v>
      </c>
      <c r="C12" s="102"/>
      <c r="D12" s="100">
        <v>17</v>
      </c>
      <c r="E12" s="101">
        <v>0.401</v>
      </c>
      <c r="F12" s="101">
        <f t="shared" si="0"/>
        <v>1.203</v>
      </c>
      <c r="G12" s="100">
        <v>0.1</v>
      </c>
      <c r="H12" s="100">
        <v>0.05</v>
      </c>
      <c r="I12" s="98"/>
      <c r="L12" s="85"/>
      <c r="M12" s="85"/>
      <c r="N12" s="85"/>
      <c r="O12" s="85"/>
      <c r="P12" s="85"/>
    </row>
    <row r="13" customFormat="1" ht="30" customHeight="1" spans="1:16">
      <c r="A13" s="97">
        <v>10</v>
      </c>
      <c r="B13" s="98" t="s">
        <v>22</v>
      </c>
      <c r="C13" s="102"/>
      <c r="D13" s="100">
        <v>17</v>
      </c>
      <c r="E13" s="101">
        <v>0.401</v>
      </c>
      <c r="F13" s="101">
        <f t="shared" si="0"/>
        <v>1.203</v>
      </c>
      <c r="G13" s="100">
        <v>0.1</v>
      </c>
      <c r="H13" s="100">
        <v>0.05</v>
      </c>
      <c r="I13" s="98"/>
      <c r="L13" s="85"/>
      <c r="M13" s="85"/>
      <c r="N13" s="85"/>
      <c r="O13" s="85"/>
      <c r="P13" s="85"/>
    </row>
    <row r="14" customFormat="1" ht="30" customHeight="1" spans="1:16">
      <c r="A14" s="97">
        <v>11</v>
      </c>
      <c r="B14" s="98" t="s">
        <v>23</v>
      </c>
      <c r="C14" s="102"/>
      <c r="D14" s="100">
        <v>17</v>
      </c>
      <c r="E14" s="101">
        <v>0.401</v>
      </c>
      <c r="F14" s="101">
        <f t="shared" si="0"/>
        <v>1.203</v>
      </c>
      <c r="G14" s="100">
        <v>0.1</v>
      </c>
      <c r="H14" s="100">
        <v>0.05</v>
      </c>
      <c r="I14" s="98"/>
      <c r="L14" s="85"/>
      <c r="M14" s="85"/>
      <c r="N14" s="85"/>
      <c r="O14" s="85"/>
      <c r="P14" s="85"/>
    </row>
    <row r="15" customFormat="1" ht="30" customHeight="1" spans="1:16">
      <c r="A15" s="97">
        <v>12</v>
      </c>
      <c r="B15" s="98" t="s">
        <v>24</v>
      </c>
      <c r="C15" s="102"/>
      <c r="D15" s="100">
        <v>17</v>
      </c>
      <c r="E15" s="101">
        <v>0.401</v>
      </c>
      <c r="F15" s="101">
        <f t="shared" si="0"/>
        <v>1.203</v>
      </c>
      <c r="G15" s="100">
        <v>0.1</v>
      </c>
      <c r="H15" s="100">
        <v>0.05</v>
      </c>
      <c r="I15" s="98"/>
      <c r="L15" s="85"/>
      <c r="M15" s="85"/>
      <c r="N15" s="85"/>
      <c r="O15" s="85"/>
      <c r="P15" s="85"/>
    </row>
    <row r="16" ht="30" customHeight="1" spans="1:16">
      <c r="A16" s="97">
        <v>13</v>
      </c>
      <c r="B16" s="98" t="s">
        <v>25</v>
      </c>
      <c r="C16" s="103" t="s">
        <v>26</v>
      </c>
      <c r="D16" s="100">
        <v>13</v>
      </c>
      <c r="E16" s="101">
        <v>0.22</v>
      </c>
      <c r="F16" s="101">
        <f>E16*3</f>
        <v>0.66</v>
      </c>
      <c r="G16" s="104">
        <v>0.1</v>
      </c>
      <c r="H16" s="100">
        <v>0.05</v>
      </c>
      <c r="I16" s="98"/>
    </row>
    <row r="17" ht="30" customHeight="1" spans="1:16">
      <c r="A17" s="97">
        <v>14</v>
      </c>
      <c r="B17" s="98" t="s">
        <v>27</v>
      </c>
      <c r="C17" s="105"/>
      <c r="D17" s="100">
        <v>13</v>
      </c>
      <c r="E17" s="101">
        <v>0.22</v>
      </c>
      <c r="F17" s="101">
        <f>E17*3</f>
        <v>0.66</v>
      </c>
      <c r="G17" s="104">
        <v>0.1</v>
      </c>
      <c r="H17" s="100">
        <v>0.05</v>
      </c>
      <c r="I17" s="98"/>
    </row>
    <row r="18" ht="30" customHeight="1" spans="1:16">
      <c r="A18" s="97">
        <v>15</v>
      </c>
      <c r="B18" s="98" t="s">
        <v>28</v>
      </c>
      <c r="C18" s="105"/>
      <c r="D18" s="100">
        <v>34</v>
      </c>
      <c r="E18" s="101">
        <v>0.558</v>
      </c>
      <c r="F18" s="101">
        <f>E18*3</f>
        <v>1.674</v>
      </c>
      <c r="G18" s="104">
        <v>0.1</v>
      </c>
      <c r="H18" s="100">
        <v>0.05</v>
      </c>
      <c r="I18" s="98"/>
    </row>
    <row r="19" ht="30" customHeight="1" spans="1:16">
      <c r="A19" s="97">
        <v>16</v>
      </c>
      <c r="B19" s="98" t="s">
        <v>29</v>
      </c>
      <c r="C19" s="105"/>
      <c r="D19" s="100">
        <v>34</v>
      </c>
      <c r="E19" s="101">
        <f>E18</f>
        <v>0.558</v>
      </c>
      <c r="F19" s="101">
        <f>E19*3</f>
        <v>1.674</v>
      </c>
      <c r="G19" s="104">
        <v>0.1</v>
      </c>
      <c r="H19" s="100">
        <v>0.05</v>
      </c>
      <c r="I19" s="98"/>
    </row>
    <row r="20" s="84" customFormat="1" ht="30" customHeight="1" spans="1:16">
      <c r="A20" s="97">
        <v>17</v>
      </c>
      <c r="B20" s="98" t="s">
        <v>30</v>
      </c>
      <c r="C20" s="105"/>
      <c r="D20" s="100">
        <v>17</v>
      </c>
      <c r="E20" s="101">
        <v>0.279</v>
      </c>
      <c r="F20" s="101">
        <f t="shared" ref="F20:F27" si="1">E20*3</f>
        <v>0.837</v>
      </c>
      <c r="G20" s="104">
        <v>0.1</v>
      </c>
      <c r="H20" s="100">
        <v>0.05</v>
      </c>
      <c r="I20" s="98"/>
      <c r="L20" s="106"/>
      <c r="M20" s="106"/>
      <c r="N20" s="106"/>
      <c r="O20" s="106"/>
      <c r="P20" s="106"/>
    </row>
    <row r="21" s="84" customFormat="1" ht="30" customHeight="1" spans="1:16">
      <c r="A21" s="97">
        <v>18</v>
      </c>
      <c r="B21" s="98" t="s">
        <v>31</v>
      </c>
      <c r="C21" s="105"/>
      <c r="D21" s="100">
        <v>17</v>
      </c>
      <c r="E21" s="101">
        <f>E20</f>
        <v>0.279</v>
      </c>
      <c r="F21" s="101">
        <f t="shared" si="1"/>
        <v>0.837</v>
      </c>
      <c r="G21" s="104">
        <v>0.1</v>
      </c>
      <c r="H21" s="100">
        <v>0.05</v>
      </c>
      <c r="I21" s="98"/>
      <c r="L21" s="106"/>
      <c r="M21" s="106"/>
      <c r="N21" s="106"/>
      <c r="O21" s="106"/>
      <c r="P21" s="106"/>
    </row>
    <row r="22" s="84" customFormat="1" ht="30" customHeight="1" spans="1:16">
      <c r="A22" s="97">
        <v>19</v>
      </c>
      <c r="B22" s="98" t="s">
        <v>32</v>
      </c>
      <c r="C22" s="105"/>
      <c r="D22" s="100">
        <v>34</v>
      </c>
      <c r="E22" s="101">
        <f>E21*2</f>
        <v>0.558</v>
      </c>
      <c r="F22" s="101">
        <f t="shared" si="1"/>
        <v>1.674</v>
      </c>
      <c r="G22" s="104">
        <v>0.1</v>
      </c>
      <c r="H22" s="100">
        <v>0.05</v>
      </c>
      <c r="I22" s="98"/>
      <c r="L22" s="106"/>
      <c r="M22" s="106"/>
      <c r="N22" s="106"/>
      <c r="O22" s="106"/>
      <c r="P22" s="106"/>
    </row>
    <row r="23" s="84" customFormat="1" ht="30" customHeight="1" spans="1:16">
      <c r="A23" s="97">
        <v>20</v>
      </c>
      <c r="B23" s="98" t="s">
        <v>33</v>
      </c>
      <c r="C23" s="105"/>
      <c r="D23" s="100">
        <f>D21</f>
        <v>17</v>
      </c>
      <c r="E23" s="101">
        <f t="shared" ref="E23:E25" si="2">E21</f>
        <v>0.279</v>
      </c>
      <c r="F23" s="101">
        <f t="shared" si="1"/>
        <v>0.837</v>
      </c>
      <c r="G23" s="104">
        <v>0.1</v>
      </c>
      <c r="H23" s="100">
        <v>0.05</v>
      </c>
      <c r="I23" s="98"/>
      <c r="L23" s="106"/>
      <c r="M23" s="106"/>
      <c r="N23" s="106"/>
      <c r="O23" s="106"/>
      <c r="P23" s="106"/>
    </row>
    <row r="24" s="84" customFormat="1" ht="30" customHeight="1" spans="1:16">
      <c r="A24" s="97">
        <v>21</v>
      </c>
      <c r="B24" s="98" t="s">
        <v>34</v>
      </c>
      <c r="C24" s="105"/>
      <c r="D24" s="100">
        <v>17</v>
      </c>
      <c r="E24" s="101">
        <f t="shared" si="2"/>
        <v>0.558</v>
      </c>
      <c r="F24" s="101">
        <f t="shared" si="1"/>
        <v>1.674</v>
      </c>
      <c r="G24" s="104">
        <v>0.1</v>
      </c>
      <c r="H24" s="100">
        <v>0.05</v>
      </c>
      <c r="I24" s="98"/>
      <c r="L24" s="106"/>
      <c r="M24" s="106"/>
      <c r="N24" s="106"/>
      <c r="O24" s="106"/>
      <c r="P24" s="106"/>
    </row>
    <row r="25" s="84" customFormat="1" ht="30" customHeight="1" spans="1:16">
      <c r="A25" s="97">
        <v>22</v>
      </c>
      <c r="B25" s="98" t="s">
        <v>35</v>
      </c>
      <c r="C25" s="105"/>
      <c r="D25" s="100">
        <v>17</v>
      </c>
      <c r="E25" s="101">
        <f t="shared" si="2"/>
        <v>0.279</v>
      </c>
      <c r="F25" s="101">
        <f t="shared" si="1"/>
        <v>0.837</v>
      </c>
      <c r="G25" s="104">
        <v>0.1</v>
      </c>
      <c r="H25" s="100">
        <v>0.05</v>
      </c>
      <c r="I25" s="98"/>
      <c r="L25" s="106"/>
      <c r="M25" s="106"/>
      <c r="N25" s="106"/>
      <c r="O25" s="106"/>
      <c r="P25" s="106"/>
    </row>
    <row r="26" s="84" customFormat="1" ht="30" customHeight="1" spans="1:16">
      <c r="A26" s="97">
        <v>23</v>
      </c>
      <c r="B26" s="98" t="s">
        <v>36</v>
      </c>
      <c r="C26" s="105"/>
      <c r="D26" s="100">
        <v>13</v>
      </c>
      <c r="E26" s="101">
        <f>E16</f>
        <v>0.22</v>
      </c>
      <c r="F26" s="101">
        <f t="shared" si="1"/>
        <v>0.66</v>
      </c>
      <c r="G26" s="104">
        <v>0.1</v>
      </c>
      <c r="H26" s="100">
        <v>0.05</v>
      </c>
      <c r="I26" s="98"/>
      <c r="L26" s="106"/>
      <c r="M26" s="106"/>
      <c r="N26" s="106"/>
      <c r="O26" s="106"/>
      <c r="P26" s="106"/>
    </row>
    <row r="27" s="84" customFormat="1" ht="30" customHeight="1" spans="1:16">
      <c r="A27" s="97">
        <v>24</v>
      </c>
      <c r="B27" s="98" t="s">
        <v>37</v>
      </c>
      <c r="C27" s="107"/>
      <c r="D27" s="100">
        <v>13</v>
      </c>
      <c r="E27" s="101">
        <f>E26</f>
        <v>0.22</v>
      </c>
      <c r="F27" s="101">
        <f t="shared" si="1"/>
        <v>0.66</v>
      </c>
      <c r="G27" s="104">
        <v>0.1</v>
      </c>
      <c r="H27" s="100">
        <v>0.05</v>
      </c>
      <c r="I27" s="98"/>
      <c r="L27" s="106"/>
      <c r="M27" s="106"/>
      <c r="N27" s="106"/>
      <c r="O27" s="106"/>
      <c r="P27" s="106"/>
    </row>
    <row r="28" s="84" customFormat="1" ht="30" customHeight="1" spans="1:16">
      <c r="A28" s="108" t="s">
        <v>38</v>
      </c>
      <c r="B28" s="108"/>
      <c r="C28" s="108"/>
      <c r="D28" s="100">
        <f>SUM(D4:D27)</f>
        <v>528</v>
      </c>
      <c r="E28" s="101">
        <f>SUM(E4:E27)</f>
        <v>11.045</v>
      </c>
      <c r="F28" s="101">
        <f>SUM(F4:F27)</f>
        <v>33.135</v>
      </c>
      <c r="G28" s="104">
        <f>SUM(G4:G27)</f>
        <v>3.2</v>
      </c>
      <c r="H28" s="100">
        <f>SUM(H4:H27)</f>
        <v>1.2</v>
      </c>
      <c r="I28" s="98"/>
      <c r="J28" s="84"/>
      <c r="K28" s="84"/>
      <c r="L28" s="106"/>
      <c r="M28" s="106"/>
      <c r="N28" s="106"/>
      <c r="O28" s="106"/>
      <c r="P28" s="106"/>
    </row>
    <row r="29" ht="30" customHeight="1" spans="1:16">
      <c r="A29" s="109"/>
      <c r="B29" s="109"/>
      <c r="C29" s="110"/>
      <c r="D29" s="111"/>
      <c r="E29" s="110"/>
      <c r="F29" s="111"/>
      <c r="G29" s="110"/>
      <c r="H29" s="110"/>
      <c r="I29" s="110"/>
    </row>
    <row r="33" spans="2:13">
      <c r="D33" s="112"/>
    </row>
    <row r="34" spans="2:13">
      <c r="B34" s="113"/>
      <c r="C34" s="113"/>
      <c r="D34" s="114"/>
      <c r="E34" s="113"/>
      <c r="F34" s="115"/>
      <c r="G34" s="113"/>
      <c r="H34" s="113"/>
      <c r="I34" s="113"/>
      <c r="J34" s="113"/>
      <c r="K34" s="113"/>
      <c r="L34" s="116"/>
      <c r="M34" s="116"/>
    </row>
    <row r="35" spans="2:13">
      <c r="B35" s="113"/>
      <c r="C35" s="113"/>
      <c r="D35" s="117"/>
      <c r="E35" s="118"/>
      <c r="F35" s="115"/>
      <c r="G35" s="113"/>
      <c r="H35" s="113"/>
      <c r="I35" s="113"/>
      <c r="J35" s="113"/>
      <c r="K35" s="113"/>
      <c r="L35" s="116"/>
      <c r="M35" s="116"/>
    </row>
    <row r="36" spans="2:13">
      <c r="B36" s="113"/>
      <c r="C36" s="113"/>
      <c r="D36" s="115"/>
      <c r="E36" s="113"/>
      <c r="F36" s="115"/>
      <c r="G36" s="113"/>
      <c r="H36" s="113"/>
      <c r="I36" s="113"/>
      <c r="J36" s="113"/>
      <c r="K36" s="113"/>
      <c r="L36" s="116"/>
      <c r="M36" s="116"/>
    </row>
    <row r="37" ht="30" customHeight="1" spans="2:13">
      <c r="B37" s="113"/>
      <c r="C37" s="119"/>
      <c r="D37" s="120"/>
      <c r="E37" s="120"/>
      <c r="F37" s="120"/>
      <c r="G37" s="120"/>
      <c r="H37" s="120"/>
      <c r="I37" s="120"/>
      <c r="J37" s="120"/>
      <c r="K37" s="113"/>
      <c r="L37" s="116"/>
      <c r="M37" s="116"/>
    </row>
    <row r="38" ht="30" customHeight="1" spans="2:13">
      <c r="B38" s="113"/>
      <c r="C38" s="119"/>
      <c r="D38" s="120"/>
      <c r="E38" s="120"/>
      <c r="F38" s="120"/>
      <c r="G38" s="120"/>
      <c r="H38" s="120"/>
      <c r="I38" s="120"/>
      <c r="J38" s="120"/>
      <c r="K38" s="113"/>
      <c r="L38" s="116"/>
      <c r="M38" s="116"/>
    </row>
    <row r="39" ht="30" customHeight="1" spans="2:13">
      <c r="B39" s="113"/>
      <c r="C39" s="121"/>
      <c r="D39" s="122"/>
      <c r="E39" s="123"/>
      <c r="F39" s="124"/>
      <c r="G39" s="121"/>
      <c r="H39" s="124"/>
      <c r="I39" s="125"/>
      <c r="J39" s="119"/>
      <c r="K39" s="113"/>
      <c r="L39" s="116"/>
      <c r="M39" s="116"/>
    </row>
    <row r="40" ht="30" customHeight="1" spans="2:13">
      <c r="B40" s="113"/>
      <c r="C40" s="121"/>
      <c r="D40" s="122"/>
      <c r="E40" s="123"/>
      <c r="F40" s="124"/>
      <c r="G40" s="121"/>
      <c r="H40" s="124"/>
      <c r="I40" s="125"/>
      <c r="J40" s="119"/>
      <c r="K40" s="113"/>
      <c r="L40" s="116"/>
      <c r="M40" s="116"/>
    </row>
    <row r="41" ht="30" customHeight="1" spans="2:13">
      <c r="B41" s="113"/>
      <c r="C41" s="121"/>
      <c r="D41" s="122"/>
      <c r="E41" s="123"/>
      <c r="F41" s="124"/>
      <c r="G41" s="121"/>
      <c r="H41" s="124"/>
      <c r="I41" s="125"/>
      <c r="J41" s="119"/>
      <c r="K41" s="113"/>
      <c r="L41" s="116"/>
      <c r="M41" s="116"/>
    </row>
    <row r="42" ht="30" customHeight="1" spans="2:13">
      <c r="B42" s="113"/>
      <c r="C42" s="121"/>
      <c r="D42" s="122"/>
      <c r="E42" s="123"/>
      <c r="F42" s="124"/>
      <c r="G42" s="121"/>
      <c r="H42" s="124"/>
      <c r="I42" s="125"/>
      <c r="J42" s="119"/>
      <c r="K42" s="113"/>
      <c r="L42" s="116"/>
      <c r="M42" s="116"/>
    </row>
    <row r="43" ht="30" customHeight="1" spans="2:13">
      <c r="B43" s="113"/>
      <c r="C43" s="121"/>
      <c r="D43" s="122"/>
      <c r="E43" s="123"/>
      <c r="F43" s="124"/>
      <c r="G43" s="121"/>
      <c r="H43" s="124"/>
      <c r="I43" s="125"/>
      <c r="J43" s="119"/>
      <c r="K43" s="113"/>
      <c r="L43" s="116"/>
      <c r="M43" s="116"/>
    </row>
    <row r="44" ht="30" customHeight="1" spans="2:13">
      <c r="B44" s="113"/>
      <c r="C44" s="121"/>
      <c r="D44" s="122"/>
      <c r="E44" s="123"/>
      <c r="F44" s="124"/>
      <c r="G44" s="121"/>
      <c r="H44" s="124"/>
      <c r="I44" s="125"/>
      <c r="J44" s="119"/>
      <c r="K44" s="113"/>
      <c r="L44" s="116"/>
      <c r="M44" s="116"/>
    </row>
    <row r="45" ht="30" customHeight="1" spans="2:13">
      <c r="B45" s="113"/>
      <c r="C45" s="126"/>
      <c r="D45" s="126"/>
      <c r="E45" s="127"/>
      <c r="F45" s="119"/>
      <c r="G45" s="119"/>
      <c r="H45" s="124"/>
      <c r="I45" s="128"/>
      <c r="J45" s="129"/>
      <c r="K45" s="113"/>
      <c r="L45" s="116"/>
      <c r="M45" s="116"/>
    </row>
    <row r="46" spans="2:13">
      <c r="B46" s="113"/>
      <c r="C46" s="113"/>
      <c r="D46" s="115"/>
      <c r="E46" s="113"/>
      <c r="F46" s="115"/>
      <c r="G46" s="113"/>
      <c r="H46" s="113"/>
      <c r="I46" s="113"/>
      <c r="J46" s="113"/>
      <c r="K46" s="113"/>
      <c r="L46" s="116"/>
      <c r="M46" s="116"/>
    </row>
    <row r="47" spans="2:13">
      <c r="B47" s="113"/>
      <c r="C47" s="113"/>
      <c r="D47" s="115"/>
      <c r="E47" s="113"/>
      <c r="F47" s="115"/>
      <c r="G47" s="113"/>
      <c r="H47" s="113"/>
      <c r="I47" s="113"/>
      <c r="J47" s="113"/>
      <c r="K47" s="113"/>
      <c r="L47" s="116"/>
      <c r="M47" s="116"/>
    </row>
    <row r="54" spans="4:4">
      <c r="D54" s="130"/>
    </row>
    <row r="55" spans="4:4">
      <c r="D55" s="130"/>
    </row>
    <row r="56" spans="4:4">
      <c r="D56" s="130"/>
    </row>
    <row r="57" spans="4:4">
      <c r="D57" s="130"/>
    </row>
    <row r="58" spans="4:4">
      <c r="D58" s="130"/>
    </row>
    <row r="59" spans="4:4">
      <c r="D59" s="130"/>
    </row>
  </sheetData>
  <mergeCells count="21">
    <mergeCell ref="A1:I1"/>
    <mergeCell ref="A2:C2"/>
    <mergeCell ref="D2:I2"/>
    <mergeCell ref="A28:C28"/>
    <mergeCell ref="C45:D45"/>
    <mergeCell ref="C4:C15"/>
    <mergeCell ref="C16:C27"/>
    <mergeCell ref="C37:C38"/>
    <mergeCell ref="C41:C42"/>
    <mergeCell ref="D37:D38"/>
    <mergeCell ref="E37:E38"/>
    <mergeCell ref="E41:E42"/>
    <mergeCell ref="F37:F38"/>
    <mergeCell ref="F41:F42"/>
    <mergeCell ref="G41:G42"/>
    <mergeCell ref="H37:H38"/>
    <mergeCell ref="H41:H42"/>
    <mergeCell ref="I37:I38"/>
    <mergeCell ref="I41:I42"/>
    <mergeCell ref="J37:J38"/>
    <mergeCell ref="J41:J42"/>
  </mergeCells>
  <printOptions horizontalCentered="1" verticalCentered="1"/>
  <pageMargins left="0.433070866141732" right="0.47244094488189" top="0.433070866141732" bottom="0.826771653543307" header="0.354330708661417" footer="0.511811023622047"/>
  <pageSetup paperSize="9" scale="44" orientation="landscape" blackAndWhite="1" verticalDpi="300"/>
  <headerFooter alignWithMargins="0"/>
  <ignoredErrors>
    <ignoredError sqref="G2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21"/>
  <sheetViews>
    <sheetView showGridLines="0" view="pageBreakPreview" zoomScale="85" zoomScaleNormal="70" workbookViewId="0">
      <selection activeCell="B8" sqref="B8:B19"/>
    </sheetView>
  </sheetViews>
  <sheetFormatPr defaultColWidth="9" defaultRowHeight="15.75"/>
  <cols>
    <col min="1" max="1" width="5.1" style="59" customWidth="1"/>
    <col min="2" max="2" width="16.3" style="59" customWidth="1"/>
    <col min="3" max="3" width="16.7" style="59" customWidth="1"/>
    <col min="4" max="4" width="19.8" style="59" customWidth="1"/>
    <col min="5" max="5" width="9.2" style="58" hidden="1" customWidth="1"/>
    <col min="6" max="6" width="7.6" style="59" hidden="1" customWidth="1"/>
    <col min="7" max="7" width="12.5" style="59" customWidth="1"/>
    <col min="8" max="8" width="14.5" style="59" customWidth="1"/>
    <col min="9" max="9" width="14.8" style="59" customWidth="1"/>
    <col min="10" max="10" width="19.8" style="59" customWidth="1"/>
    <col min="11" max="16384" width="9" style="59"/>
  </cols>
  <sheetData>
    <row r="2" ht="20.25" spans="1:13">
      <c r="A2" s="60" t="s">
        <v>39</v>
      </c>
      <c r="B2" s="60"/>
      <c r="C2" s="61"/>
      <c r="D2" s="61"/>
      <c r="E2" s="61"/>
      <c r="F2" s="61"/>
      <c r="G2" s="61"/>
      <c r="H2" s="61"/>
      <c r="I2" s="61"/>
      <c r="J2" s="61"/>
    </row>
    <row r="3" s="57" customFormat="1" ht="15" customHeight="1" spans="1:13">
      <c r="A3" s="62" t="s">
        <v>40</v>
      </c>
      <c r="B3" s="62"/>
      <c r="C3" s="62"/>
      <c r="D3" s="62"/>
      <c r="E3" s="62"/>
      <c r="F3" s="62"/>
      <c r="G3" s="62"/>
      <c r="H3" s="62"/>
      <c r="I3" s="62"/>
      <c r="J3" s="62"/>
    </row>
    <row r="4" s="57" customFormat="1" ht="12.75" spans="1:13">
      <c r="E4" s="63"/>
      <c r="J4" s="64"/>
    </row>
    <row r="5" s="57" customFormat="1" ht="15" customHeight="1" spans="1:13">
      <c r="A5" s="65" t="s">
        <v>41</v>
      </c>
      <c r="B5" s="65"/>
      <c r="C5" s="65"/>
      <c r="D5" s="65"/>
      <c r="E5" s="65"/>
      <c r="F5" s="65"/>
      <c r="G5" s="66"/>
      <c r="H5" s="66"/>
      <c r="I5" s="66"/>
      <c r="J5" s="67" t="s">
        <v>42</v>
      </c>
    </row>
    <row r="6" s="58" customFormat="1" ht="14.1" customHeight="1" spans="1:13">
      <c r="A6" s="68" t="s">
        <v>43</v>
      </c>
      <c r="B6" s="69" t="s">
        <v>44</v>
      </c>
      <c r="C6" s="70" t="s">
        <v>45</v>
      </c>
      <c r="D6" s="70" t="s">
        <v>46</v>
      </c>
      <c r="E6" s="70" t="s">
        <v>47</v>
      </c>
      <c r="F6" s="71" t="s">
        <v>48</v>
      </c>
      <c r="G6" s="71" t="s">
        <v>49</v>
      </c>
      <c r="H6" s="71" t="s">
        <v>50</v>
      </c>
      <c r="I6" s="70" t="s">
        <v>51</v>
      </c>
      <c r="J6" s="71" t="s">
        <v>11</v>
      </c>
    </row>
    <row r="7" s="58" customFormat="1" customHeight="1" spans="1:13">
      <c r="A7" s="70"/>
      <c r="B7" s="72"/>
      <c r="C7" s="70"/>
      <c r="D7" s="70"/>
      <c r="E7" s="70"/>
      <c r="F7" s="71"/>
      <c r="G7" s="70"/>
      <c r="H7" s="70"/>
      <c r="I7" s="70"/>
      <c r="J7" s="71"/>
    </row>
    <row r="8" spans="1:13">
      <c r="A8" s="70">
        <v>1</v>
      </c>
      <c r="B8" s="73" t="s">
        <v>52</v>
      </c>
      <c r="C8" s="73" t="s">
        <v>53</v>
      </c>
      <c r="D8" s="73" t="s">
        <v>54</v>
      </c>
      <c r="E8" s="70" t="s">
        <v>55</v>
      </c>
      <c r="F8" s="74" t="s">
        <v>56</v>
      </c>
      <c r="G8" s="75">
        <v>28.81</v>
      </c>
      <c r="H8" s="75">
        <v>1.2</v>
      </c>
      <c r="I8" s="75">
        <f>G8*H8*365</f>
        <v>12618.78</v>
      </c>
      <c r="J8" s="76"/>
    </row>
    <row r="9" spans="1:13">
      <c r="A9" s="70">
        <v>2</v>
      </c>
      <c r="B9" s="73" t="s">
        <v>57</v>
      </c>
      <c r="C9" s="73" t="s">
        <v>53</v>
      </c>
      <c r="D9" s="73" t="s">
        <v>54</v>
      </c>
      <c r="E9" s="70"/>
      <c r="F9" s="74"/>
      <c r="G9" s="75">
        <v>28.81</v>
      </c>
      <c r="H9" s="75">
        <v>1.2</v>
      </c>
      <c r="I9" s="75">
        <f t="shared" ref="I9:I19" si="0">G9*H9*365</f>
        <v>12618.78</v>
      </c>
      <c r="J9" s="76"/>
    </row>
    <row r="10" spans="1:13">
      <c r="A10" s="70">
        <v>3</v>
      </c>
      <c r="B10" s="73" t="s">
        <v>58</v>
      </c>
      <c r="C10" s="73" t="s">
        <v>53</v>
      </c>
      <c r="D10" s="73" t="s">
        <v>54</v>
      </c>
      <c r="E10" s="70"/>
      <c r="F10" s="74"/>
      <c r="G10" s="75">
        <v>28.81</v>
      </c>
      <c r="H10" s="75">
        <v>1.2</v>
      </c>
      <c r="I10" s="75">
        <f t="shared" si="0"/>
        <v>12618.78</v>
      </c>
      <c r="J10" s="76"/>
    </row>
    <row r="11" spans="1:13">
      <c r="A11" s="70">
        <v>4</v>
      </c>
      <c r="B11" s="73" t="s">
        <v>59</v>
      </c>
      <c r="C11" s="73" t="s">
        <v>53</v>
      </c>
      <c r="D11" s="73" t="s">
        <v>54</v>
      </c>
      <c r="E11" s="70"/>
      <c r="F11" s="74"/>
      <c r="G11" s="75">
        <v>28.81</v>
      </c>
      <c r="H11" s="75">
        <v>1.2</v>
      </c>
      <c r="I11" s="75">
        <f t="shared" si="0"/>
        <v>12618.78</v>
      </c>
      <c r="J11" s="76"/>
    </row>
    <row r="12" spans="1:13">
      <c r="A12" s="70">
        <v>5</v>
      </c>
      <c r="B12" s="73" t="s">
        <v>60</v>
      </c>
      <c r="C12" s="73" t="s">
        <v>53</v>
      </c>
      <c r="D12" s="73" t="s">
        <v>54</v>
      </c>
      <c r="E12" s="70"/>
      <c r="F12" s="74"/>
      <c r="G12" s="75">
        <v>13.21</v>
      </c>
      <c r="H12" s="75">
        <v>1.2</v>
      </c>
      <c r="I12" s="75">
        <f t="shared" si="0"/>
        <v>5785.98</v>
      </c>
      <c r="J12" s="76"/>
    </row>
    <row r="13" spans="1:13">
      <c r="A13" s="70">
        <v>6</v>
      </c>
      <c r="B13" s="73" t="s">
        <v>61</v>
      </c>
      <c r="C13" s="73" t="s">
        <v>53</v>
      </c>
      <c r="D13" s="73" t="s">
        <v>54</v>
      </c>
      <c r="E13" s="70"/>
      <c r="F13" s="74"/>
      <c r="G13" s="75">
        <v>13.21</v>
      </c>
      <c r="H13" s="75">
        <v>1.2</v>
      </c>
      <c r="I13" s="75">
        <f t="shared" si="0"/>
        <v>5785.98</v>
      </c>
      <c r="J13" s="76"/>
    </row>
    <row r="14" spans="1:13">
      <c r="A14" s="70">
        <v>7</v>
      </c>
      <c r="B14" s="73" t="s">
        <v>62</v>
      </c>
      <c r="C14" s="73" t="s">
        <v>53</v>
      </c>
      <c r="D14" s="73" t="s">
        <v>54</v>
      </c>
      <c r="E14" s="70"/>
      <c r="F14" s="74"/>
      <c r="G14" s="75">
        <v>26.83</v>
      </c>
      <c r="H14" s="75">
        <v>1.2</v>
      </c>
      <c r="I14" s="75">
        <f t="shared" si="0"/>
        <v>11751.54</v>
      </c>
      <c r="J14" s="77"/>
    </row>
    <row r="15" spans="1:13">
      <c r="A15" s="70">
        <v>8</v>
      </c>
      <c r="B15" s="73" t="s">
        <v>63</v>
      </c>
      <c r="C15" s="73" t="s">
        <v>53</v>
      </c>
      <c r="D15" s="73" t="s">
        <v>54</v>
      </c>
      <c r="E15" s="70"/>
      <c r="F15" s="74"/>
      <c r="G15" s="75">
        <v>26.83</v>
      </c>
      <c r="H15" s="75">
        <v>1.2</v>
      </c>
      <c r="I15" s="75">
        <f t="shared" si="0"/>
        <v>11751.54</v>
      </c>
      <c r="J15" s="77"/>
      <c r="M15" s="78"/>
    </row>
    <row r="16" spans="1:13">
      <c r="A16" s="70">
        <v>9</v>
      </c>
      <c r="B16" s="73" t="s">
        <v>64</v>
      </c>
      <c r="C16" s="73" t="s">
        <v>53</v>
      </c>
      <c r="D16" s="73" t="s">
        <v>54</v>
      </c>
      <c r="E16" s="70"/>
      <c r="F16" s="74"/>
      <c r="G16" s="75">
        <v>26.83</v>
      </c>
      <c r="H16" s="75">
        <v>1.2</v>
      </c>
      <c r="I16" s="75">
        <f t="shared" si="0"/>
        <v>11751.54</v>
      </c>
      <c r="J16" s="77"/>
    </row>
    <row r="17" spans="1:10">
      <c r="A17" s="70">
        <v>10</v>
      </c>
      <c r="B17" s="73" t="s">
        <v>65</v>
      </c>
      <c r="C17" s="73" t="s">
        <v>53</v>
      </c>
      <c r="D17" s="73" t="s">
        <v>54</v>
      </c>
      <c r="E17" s="70"/>
      <c r="F17" s="74"/>
      <c r="G17" s="75">
        <v>26.83</v>
      </c>
      <c r="H17" s="75">
        <v>1.2</v>
      </c>
      <c r="I17" s="75">
        <f t="shared" si="0"/>
        <v>11751.54</v>
      </c>
      <c r="J17" s="77"/>
    </row>
    <row r="18" spans="1:10">
      <c r="A18" s="70">
        <v>11</v>
      </c>
      <c r="B18" s="73" t="s">
        <v>66</v>
      </c>
      <c r="C18" s="73" t="s">
        <v>53</v>
      </c>
      <c r="D18" s="73" t="s">
        <v>54</v>
      </c>
      <c r="E18" s="70"/>
      <c r="F18" s="74"/>
      <c r="G18" s="75">
        <v>26.83</v>
      </c>
      <c r="H18" s="75">
        <v>1.2</v>
      </c>
      <c r="I18" s="75">
        <f t="shared" si="0"/>
        <v>11751.54</v>
      </c>
      <c r="J18" s="77"/>
    </row>
    <row r="19" spans="1:10">
      <c r="A19" s="70">
        <v>12</v>
      </c>
      <c r="B19" s="73" t="s">
        <v>67</v>
      </c>
      <c r="C19" s="73" t="s">
        <v>53</v>
      </c>
      <c r="D19" s="73" t="s">
        <v>54</v>
      </c>
      <c r="E19" s="70"/>
      <c r="F19" s="74"/>
      <c r="G19" s="75">
        <v>291.72</v>
      </c>
      <c r="H19" s="75">
        <v>0.5</v>
      </c>
      <c r="I19" s="75">
        <f t="shared" si="0"/>
        <v>53238.9</v>
      </c>
      <c r="J19" s="77"/>
    </row>
    <row r="20" s="57" customFormat="1" ht="14.25" spans="1:10">
      <c r="A20" s="79" t="s">
        <v>38</v>
      </c>
      <c r="B20" s="79"/>
      <c r="C20" s="79"/>
      <c r="D20" s="79"/>
      <c r="E20" s="79"/>
      <c r="F20" s="80"/>
      <c r="G20" s="81">
        <f>SUM(G8:G19)</f>
        <v>567.53</v>
      </c>
      <c r="H20" s="81"/>
      <c r="I20" s="81">
        <f>SUM(I8:I19)</f>
        <v>174043.68</v>
      </c>
      <c r="J20" s="79"/>
    </row>
    <row r="21" spans="1:10">
      <c r="A21" s="66"/>
      <c r="B21" s="66"/>
    </row>
  </sheetData>
  <mergeCells count="14">
    <mergeCell ref="A2:J2"/>
    <mergeCell ref="A3:J3"/>
    <mergeCell ref="A5:F5"/>
    <mergeCell ref="A20:D20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</mergeCells>
  <printOptions horizontalCentered="1" verticalCentered="1"/>
  <pageMargins left="0.433070866141732" right="0.47244094488189" top="0.433070866141732" bottom="0.826771653543307" header="0.354330708661417" footer="0.511811023622047"/>
  <pageSetup paperSize="9" scale="90" orientation="landscape" blackAndWhite="1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4"/>
  <sheetViews>
    <sheetView view="pageBreakPreview" zoomScale="130" zoomScaleNormal="100" workbookViewId="0">
      <selection activeCell="H16" sqref="H16"/>
    </sheetView>
  </sheetViews>
  <sheetFormatPr defaultColWidth="9" defaultRowHeight="15.75" outlineLevelCol="7"/>
  <cols>
    <col min="1" max="1" width="5.1" style="30" customWidth="1"/>
    <col min="2" max="2" width="26.1" style="30" customWidth="1"/>
    <col min="3" max="3" width="23.3" style="30" hidden="1" customWidth="1"/>
    <col min="4" max="4" width="21.6" style="30" customWidth="1"/>
    <col min="5" max="5" width="16.1" style="30" customWidth="1"/>
    <col min="6" max="6" width="22.6" style="30" customWidth="1"/>
    <col min="7" max="7" width="14" style="30" customWidth="1"/>
    <col min="8" max="8" width="8.5" style="30" customWidth="1"/>
    <col min="9" max="16384" width="9" style="30"/>
  </cols>
  <sheetData>
    <row r="2" ht="20.25" spans="1:8">
      <c r="A2" s="31" t="s">
        <v>68</v>
      </c>
      <c r="B2" s="31"/>
      <c r="C2" s="32"/>
      <c r="D2" s="32"/>
      <c r="E2" s="32"/>
      <c r="F2" s="32"/>
      <c r="G2" s="32"/>
      <c r="H2" s="32"/>
    </row>
    <row r="3" s="28" customFormat="1" ht="15" customHeight="1" spans="1:8">
      <c r="A3" s="33" t="e">
        <f>#REF!</f>
        <v>#REF!</v>
      </c>
      <c r="B3" s="33"/>
      <c r="C3" s="33"/>
      <c r="D3" s="33"/>
      <c r="E3" s="33"/>
      <c r="F3" s="33"/>
      <c r="G3" s="33"/>
      <c r="H3" s="33"/>
    </row>
    <row r="4" s="28" customFormat="1" ht="12.75" spans="1:8">
      <c r="H4" s="34"/>
    </row>
    <row r="5" s="28" customFormat="1" ht="15" customHeight="1" spans="1:8">
      <c r="A5" s="35" t="e">
        <f>#REF!</f>
        <v>#REF!</v>
      </c>
      <c r="B5" s="35"/>
      <c r="C5" s="35"/>
      <c r="D5" s="35"/>
      <c r="E5" s="36"/>
      <c r="F5" s="37"/>
      <c r="G5" s="37"/>
      <c r="H5" s="38" t="s">
        <v>42</v>
      </c>
    </row>
    <row r="6" s="29" customFormat="1" ht="36.75" customHeight="1" spans="1:8">
      <c r="A6" s="39" t="s">
        <v>43</v>
      </c>
      <c r="B6" s="39" t="s">
        <v>44</v>
      </c>
      <c r="C6" s="39" t="s">
        <v>45</v>
      </c>
      <c r="D6" s="39" t="s">
        <v>46</v>
      </c>
      <c r="E6" s="40" t="s">
        <v>69</v>
      </c>
      <c r="F6" s="41" t="s">
        <v>70</v>
      </c>
      <c r="G6" s="40" t="s">
        <v>51</v>
      </c>
      <c r="H6" s="42" t="s">
        <v>11</v>
      </c>
    </row>
    <row r="7" ht="23.25" customHeight="1" spans="1:8">
      <c r="A7" s="43">
        <v>1</v>
      </c>
      <c r="B7" s="44" t="s">
        <v>71</v>
      </c>
      <c r="C7" s="44" t="s">
        <v>72</v>
      </c>
      <c r="D7" s="44" t="e">
        <f>#REF!</f>
        <v>#REF!</v>
      </c>
      <c r="E7" s="45" t="e">
        <f>#REF!</f>
        <v>#REF!</v>
      </c>
      <c r="F7" s="46" t="e">
        <f>#REF!</f>
        <v>#REF!</v>
      </c>
      <c r="G7" s="46" t="e">
        <f>#REF!</f>
        <v>#REF!</v>
      </c>
      <c r="H7" s="47"/>
    </row>
    <row r="8" ht="23.25" customHeight="1" spans="1:8">
      <c r="A8" s="48"/>
      <c r="B8" s="49"/>
      <c r="C8" s="49"/>
      <c r="D8" s="49"/>
      <c r="E8" s="50"/>
      <c r="F8" s="51"/>
      <c r="G8" s="51"/>
      <c r="H8" s="52"/>
    </row>
    <row r="9" ht="23.25" customHeight="1" spans="1:8">
      <c r="A9" s="48"/>
      <c r="B9" s="49"/>
      <c r="C9" s="49"/>
      <c r="D9" s="49"/>
      <c r="E9" s="50"/>
      <c r="F9" s="51"/>
      <c r="G9" s="51"/>
      <c r="H9" s="52"/>
    </row>
    <row r="10" s="28" customFormat="1" ht="27" customHeight="1" spans="1:8">
      <c r="A10" s="53" t="s">
        <v>38</v>
      </c>
      <c r="B10" s="53"/>
      <c r="C10" s="53"/>
      <c r="D10" s="54"/>
      <c r="E10" s="55" t="e">
        <f>SUM(E7)</f>
        <v>#REF!</v>
      </c>
      <c r="F10" s="54"/>
      <c r="G10" s="55" t="e">
        <f>SUM(G7)</f>
        <v>#REF!</v>
      </c>
      <c r="H10" s="56"/>
    </row>
    <row r="11" ht="27" customHeight="1" spans="1:8">
      <c r="A11"/>
      <c r="B11"/>
    </row>
    <row r="12" ht="27" customHeight="1"/>
    <row r="13" ht="27" customHeight="1"/>
    <row r="14" ht="27" customHeight="1"/>
  </sheetData>
  <mergeCells count="12">
    <mergeCell ref="A2:H2"/>
    <mergeCell ref="A3:H3"/>
    <mergeCell ref="A5:D5"/>
    <mergeCell ref="A10:C10"/>
    <mergeCell ref="A7:A9"/>
    <mergeCell ref="B7:B9"/>
    <mergeCell ref="C7:C9"/>
    <mergeCell ref="D7:D9"/>
    <mergeCell ref="E7:E9"/>
    <mergeCell ref="F7:F9"/>
    <mergeCell ref="G7:G9"/>
    <mergeCell ref="H7:H9"/>
  </mergeCells>
  <pageMargins left="0.92" right="0.46" top="0.748031496062992" bottom="0.748031496062992" header="0.31496062992126" footer="0.3149606299212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"/>
  <sheetViews>
    <sheetView view="pageBreakPreview" zoomScale="85" zoomScaleNormal="100" workbookViewId="0">
      <selection activeCell="H16" sqref="H16"/>
    </sheetView>
  </sheetViews>
  <sheetFormatPr defaultColWidth="9" defaultRowHeight="14.25"/>
  <cols>
    <col min="1" max="1" width="5.5" customWidth="1"/>
    <col min="2" max="2" width="23.7" customWidth="1"/>
    <col min="3" max="3" width="10.3" customWidth="1"/>
    <col min="4" max="4" width="11.5" customWidth="1"/>
    <col min="5" max="5" width="9" hidden="1" customWidth="1"/>
    <col min="6" max="6" width="11.2" customWidth="1"/>
    <col min="7" max="7" width="8.3" customWidth="1"/>
    <col min="8" max="16" width="9" hidden="1" customWidth="1"/>
    <col min="17" max="17" width="40.7" customWidth="1"/>
    <col min="18" max="18" width="11.6" customWidth="1"/>
  </cols>
  <sheetData>
    <row r="1" ht="30" customHeight="1" spans="1:18">
      <c r="A1" s="1" t="s">
        <v>73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>
      <c r="A2" s="2" t="e">
        <f>#REF!</f>
        <v>#REF!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>
      <c r="A3" s="3" t="e">
        <f>#REF!</f>
        <v>#REF!</v>
      </c>
      <c r="B3" s="3"/>
      <c r="C3" s="3"/>
      <c r="D3" s="3"/>
      <c r="E3" s="3"/>
      <c r="F3" s="3"/>
      <c r="G3" s="3"/>
      <c r="H3" s="3"/>
      <c r="I3" s="4"/>
      <c r="J3" s="4"/>
      <c r="K3" s="4"/>
      <c r="L3" s="4"/>
      <c r="M3" s="4"/>
      <c r="N3" s="5"/>
      <c r="O3" s="6"/>
      <c r="P3" s="4"/>
      <c r="Q3" s="7"/>
      <c r="R3" s="5" t="s">
        <v>74</v>
      </c>
    </row>
    <row r="4" customHeight="1" spans="1:18">
      <c r="A4" s="8" t="s">
        <v>43</v>
      </c>
      <c r="B4" s="9" t="s">
        <v>75</v>
      </c>
      <c r="C4" s="9" t="s">
        <v>76</v>
      </c>
      <c r="D4" s="9" t="s">
        <v>77</v>
      </c>
      <c r="E4" s="9" t="s">
        <v>78</v>
      </c>
      <c r="F4" s="10" t="s">
        <v>79</v>
      </c>
      <c r="G4" s="10" t="s">
        <v>80</v>
      </c>
      <c r="H4" s="10" t="s">
        <v>81</v>
      </c>
      <c r="I4" s="10"/>
      <c r="J4" s="11" t="s">
        <v>82</v>
      </c>
      <c r="K4" s="11"/>
      <c r="L4" s="10" t="s">
        <v>83</v>
      </c>
      <c r="M4" s="10"/>
      <c r="N4" s="10"/>
      <c r="O4" s="10"/>
      <c r="P4" s="12" t="s">
        <v>84</v>
      </c>
      <c r="Q4" s="10" t="s">
        <v>85</v>
      </c>
      <c r="R4" s="10" t="s">
        <v>11</v>
      </c>
    </row>
    <row r="5" spans="1:18">
      <c r="A5" s="13"/>
      <c r="B5" s="14"/>
      <c r="C5" s="14"/>
      <c r="D5" s="14"/>
      <c r="E5" s="14"/>
      <c r="F5" s="10"/>
      <c r="G5" s="10"/>
      <c r="H5" s="10" t="s">
        <v>86</v>
      </c>
      <c r="I5" s="10" t="s">
        <v>87</v>
      </c>
      <c r="J5" s="10" t="s">
        <v>86</v>
      </c>
      <c r="K5" s="10" t="s">
        <v>87</v>
      </c>
      <c r="L5" s="10" t="s">
        <v>86</v>
      </c>
      <c r="M5" s="15" t="s">
        <v>88</v>
      </c>
      <c r="N5" s="10" t="s">
        <v>89</v>
      </c>
      <c r="O5" s="10" t="s">
        <v>87</v>
      </c>
      <c r="P5" s="16"/>
      <c r="Q5" s="10"/>
      <c r="R5" s="10"/>
    </row>
    <row r="6" ht="20.1" customHeight="1" spans="1:18">
      <c r="A6" s="10">
        <v>1</v>
      </c>
      <c r="B6" s="17" t="s">
        <v>71</v>
      </c>
      <c r="C6" s="17"/>
      <c r="D6" s="18"/>
      <c r="E6" s="19"/>
      <c r="F6" s="20">
        <v>3300</v>
      </c>
      <c r="G6" s="10" t="s">
        <v>90</v>
      </c>
      <c r="H6" s="21"/>
      <c r="I6" s="22"/>
      <c r="J6" s="22"/>
      <c r="K6" s="22"/>
      <c r="L6" s="23"/>
      <c r="M6" s="24"/>
      <c r="N6" s="23"/>
      <c r="O6" s="25"/>
      <c r="P6" s="22"/>
      <c r="Q6" s="17" t="s">
        <v>91</v>
      </c>
      <c r="R6" s="26"/>
    </row>
    <row r="7" ht="20.1" customHeight="1" spans="1:18">
      <c r="A7" s="17"/>
      <c r="B7" s="17"/>
      <c r="C7" s="17"/>
      <c r="D7" s="18"/>
      <c r="E7" s="26"/>
      <c r="F7" s="10"/>
      <c r="G7" s="10"/>
      <c r="H7" s="21"/>
      <c r="I7" s="22"/>
      <c r="J7" s="22"/>
      <c r="K7" s="22"/>
      <c r="L7" s="23"/>
      <c r="M7" s="24"/>
      <c r="N7" s="23"/>
      <c r="O7" s="25"/>
      <c r="P7" s="22"/>
      <c r="Q7" s="17"/>
      <c r="R7" s="26"/>
    </row>
    <row r="8" ht="20.1" customHeight="1" spans="1:18">
      <c r="A8" s="17"/>
      <c r="B8" s="17"/>
      <c r="C8" s="17"/>
      <c r="D8" s="18"/>
      <c r="E8" s="26"/>
      <c r="F8" s="10"/>
      <c r="G8" s="10"/>
      <c r="H8" s="21"/>
      <c r="I8" s="22"/>
      <c r="J8" s="22"/>
      <c r="K8" s="22"/>
      <c r="L8" s="23"/>
      <c r="M8" s="24"/>
      <c r="N8" s="23"/>
      <c r="O8" s="25"/>
      <c r="P8" s="22"/>
      <c r="Q8" s="17"/>
      <c r="R8" s="26"/>
    </row>
    <row r="9" ht="20.1" customHeight="1" spans="1:18">
      <c r="A9" s="17"/>
      <c r="B9" s="17"/>
      <c r="C9" s="17"/>
      <c r="D9" s="18"/>
      <c r="E9" s="26"/>
      <c r="F9" s="10"/>
      <c r="G9" s="10"/>
      <c r="H9" s="21"/>
      <c r="I9" s="22"/>
      <c r="J9" s="22"/>
      <c r="K9" s="22"/>
      <c r="L9" s="23"/>
      <c r="M9" s="24"/>
      <c r="N9" s="23"/>
      <c r="O9" s="25"/>
      <c r="P9" s="22"/>
      <c r="Q9" s="17"/>
      <c r="R9" s="26"/>
    </row>
    <row r="10" ht="20.1" customHeight="1" spans="1:18">
      <c r="A10" s="17"/>
      <c r="B10" s="17"/>
      <c r="C10" s="17"/>
      <c r="D10" s="18"/>
      <c r="E10" s="26"/>
      <c r="F10" s="10"/>
      <c r="G10" s="10"/>
      <c r="H10" s="21"/>
      <c r="I10" s="22"/>
      <c r="J10" s="22"/>
      <c r="K10" s="22"/>
      <c r="L10" s="23"/>
      <c r="M10" s="24"/>
      <c r="N10" s="23"/>
      <c r="O10" s="25"/>
      <c r="P10" s="22"/>
      <c r="Q10" s="17"/>
      <c r="R10" s="26"/>
    </row>
    <row r="11" ht="20.1" customHeight="1" spans="1:18">
      <c r="A11" s="17"/>
      <c r="B11" s="17"/>
      <c r="C11" s="17"/>
      <c r="D11" s="18"/>
      <c r="E11" s="26"/>
      <c r="F11" s="10"/>
      <c r="G11" s="10"/>
      <c r="H11" s="21"/>
      <c r="I11" s="22"/>
      <c r="J11" s="22"/>
      <c r="K11" s="22"/>
      <c r="L11" s="23"/>
      <c r="M11" s="24"/>
      <c r="N11" s="23"/>
      <c r="O11" s="25"/>
      <c r="P11" s="22"/>
      <c r="Q11" s="17"/>
      <c r="R11" s="26"/>
    </row>
    <row r="12" ht="20.1" customHeight="1" spans="1:18">
      <c r="A12" s="17"/>
      <c r="B12" s="17"/>
      <c r="C12" s="17"/>
      <c r="D12" s="18"/>
      <c r="E12" s="26"/>
      <c r="F12" s="10"/>
      <c r="G12" s="10"/>
      <c r="H12" s="21"/>
      <c r="I12" s="22"/>
      <c r="J12" s="22"/>
      <c r="K12" s="22"/>
      <c r="L12" s="23"/>
      <c r="M12" s="24"/>
      <c r="N12" s="23"/>
      <c r="O12" s="25"/>
      <c r="P12" s="22"/>
      <c r="Q12" s="17"/>
      <c r="R12" s="26"/>
    </row>
    <row r="13" ht="20.1" customHeight="1" spans="1:18">
      <c r="A13" s="17"/>
      <c r="B13" s="17"/>
      <c r="C13" s="17"/>
      <c r="D13" s="18"/>
      <c r="E13" s="26"/>
      <c r="F13" s="10"/>
      <c r="G13" s="10"/>
      <c r="H13" s="21"/>
      <c r="I13" s="22"/>
      <c r="J13" s="22"/>
      <c r="K13" s="22"/>
      <c r="L13" s="23"/>
      <c r="M13" s="24"/>
      <c r="N13" s="23"/>
      <c r="O13" s="25"/>
      <c r="P13" s="22"/>
      <c r="Q13" s="17"/>
      <c r="R13" s="26"/>
    </row>
    <row r="14" ht="20.1" customHeight="1" spans="1:18">
      <c r="A14" s="17"/>
      <c r="B14" s="17"/>
      <c r="C14" s="17"/>
      <c r="D14" s="18"/>
      <c r="E14" s="26"/>
      <c r="F14" s="27"/>
      <c r="G14" s="10"/>
      <c r="H14" s="21"/>
      <c r="I14" s="22"/>
      <c r="J14" s="22"/>
      <c r="K14" s="22"/>
      <c r="L14" s="23"/>
      <c r="M14" s="24"/>
      <c r="N14" s="23"/>
      <c r="O14" s="25"/>
      <c r="P14" s="22"/>
      <c r="Q14" s="17"/>
      <c r="R14" s="26"/>
    </row>
    <row r="15" ht="20.1" customHeight="1" spans="1:18">
      <c r="A15" s="17"/>
      <c r="B15" s="17"/>
      <c r="C15" s="17"/>
      <c r="D15" s="18"/>
      <c r="E15" s="26"/>
      <c r="F15" s="10"/>
      <c r="G15" s="10"/>
      <c r="H15" s="21"/>
      <c r="I15" s="22"/>
      <c r="J15" s="22"/>
      <c r="K15" s="22"/>
      <c r="L15" s="23"/>
      <c r="M15" s="24"/>
      <c r="N15" s="23"/>
      <c r="O15" s="25"/>
      <c r="P15" s="22"/>
      <c r="Q15" s="17"/>
      <c r="R15" s="26"/>
    </row>
    <row r="16" ht="20.1" customHeight="1" spans="1:18">
      <c r="A16" s="17"/>
      <c r="B16" s="17"/>
      <c r="C16" s="17"/>
      <c r="D16" s="18"/>
      <c r="E16" s="26"/>
      <c r="F16" s="10"/>
      <c r="G16" s="10"/>
      <c r="H16" s="21"/>
      <c r="I16" s="22"/>
      <c r="J16" s="22"/>
      <c r="K16" s="22"/>
      <c r="L16" s="23"/>
      <c r="M16" s="24"/>
      <c r="N16" s="23"/>
      <c r="O16" s="25"/>
      <c r="P16" s="22"/>
      <c r="Q16" s="17"/>
      <c r="R16" s="26"/>
    </row>
    <row r="17" ht="20.1" customHeight="1" spans="1:18">
      <c r="A17" s="17"/>
      <c r="B17" s="17"/>
      <c r="C17" s="17"/>
      <c r="D17" s="18"/>
      <c r="E17" s="26"/>
      <c r="F17" s="10"/>
      <c r="G17" s="10"/>
      <c r="H17" s="21"/>
      <c r="I17" s="22"/>
      <c r="J17" s="22"/>
      <c r="K17" s="22"/>
      <c r="L17" s="23"/>
      <c r="M17" s="24"/>
      <c r="N17" s="23"/>
      <c r="O17" s="25"/>
      <c r="P17" s="22"/>
      <c r="Q17" s="17"/>
      <c r="R17" s="26"/>
    </row>
    <row r="18" ht="20.1" customHeight="1" spans="1:18">
      <c r="A18" s="17"/>
      <c r="B18" s="17"/>
      <c r="C18" s="17"/>
      <c r="D18" s="18"/>
      <c r="E18" s="26"/>
      <c r="F18" s="10"/>
      <c r="G18" s="10"/>
      <c r="H18" s="21"/>
      <c r="I18" s="22"/>
      <c r="J18" s="22"/>
      <c r="K18" s="22"/>
      <c r="L18" s="23"/>
      <c r="M18" s="24"/>
      <c r="N18" s="23"/>
      <c r="O18" s="25"/>
      <c r="P18" s="22"/>
      <c r="Q18" s="17"/>
      <c r="R18" s="26"/>
    </row>
    <row r="19" ht="20.1" customHeight="1" spans="1:18">
      <c r="A19" s="17"/>
      <c r="B19" s="17"/>
      <c r="C19" s="17"/>
      <c r="D19" s="18"/>
      <c r="E19" s="26"/>
      <c r="F19" s="10"/>
      <c r="G19" s="10"/>
      <c r="H19" s="21"/>
      <c r="I19" s="22"/>
      <c r="J19" s="22"/>
      <c r="K19" s="22"/>
      <c r="L19" s="23"/>
      <c r="M19" s="24"/>
      <c r="N19" s="23"/>
      <c r="O19" s="25"/>
      <c r="P19" s="22"/>
      <c r="Q19" s="17"/>
      <c r="R19" s="26"/>
    </row>
    <row r="20" ht="20.1" customHeight="1" spans="1:18">
      <c r="A20" s="17"/>
      <c r="B20" s="17"/>
      <c r="C20" s="17"/>
      <c r="D20" s="18"/>
      <c r="E20" s="26"/>
      <c r="F20" s="10"/>
      <c r="G20" s="10"/>
      <c r="H20" s="21"/>
      <c r="I20" s="22"/>
      <c r="J20" s="22"/>
      <c r="K20" s="22"/>
      <c r="L20" s="23"/>
      <c r="M20" s="24"/>
      <c r="N20" s="23"/>
      <c r="O20" s="25"/>
      <c r="P20" s="22"/>
      <c r="Q20" s="17"/>
      <c r="R20" s="26"/>
    </row>
    <row r="21" ht="20.1" customHeight="1" spans="1:18">
      <c r="A21" s="17"/>
      <c r="B21" s="17"/>
      <c r="C21" s="17"/>
      <c r="D21" s="17"/>
      <c r="E21" s="26"/>
      <c r="F21" s="10"/>
      <c r="G21" s="10"/>
      <c r="H21" s="21"/>
      <c r="I21" s="22"/>
      <c r="J21" s="22"/>
      <c r="K21" s="22"/>
      <c r="L21" s="23"/>
      <c r="M21" s="24"/>
      <c r="N21" s="23"/>
      <c r="O21" s="25"/>
      <c r="P21" s="22"/>
      <c r="Q21" s="17"/>
      <c r="R21" s="26"/>
    </row>
  </sheetData>
  <mergeCells count="16">
    <mergeCell ref="A1:R1"/>
    <mergeCell ref="A2:R2"/>
    <mergeCell ref="A3:H3"/>
    <mergeCell ref="H4:I4"/>
    <mergeCell ref="J4:K4"/>
    <mergeCell ref="L4:O4"/>
    <mergeCell ref="A4:A5"/>
    <mergeCell ref="B4:B5"/>
    <mergeCell ref="C4:C5"/>
    <mergeCell ref="D4:D5"/>
    <mergeCell ref="E4:E5"/>
    <mergeCell ref="F4:F5"/>
    <mergeCell ref="G4:G5"/>
    <mergeCell ref="P4:P5"/>
    <mergeCell ref="Q4:Q5"/>
    <mergeCell ref="R4:R5"/>
  </mergeCells>
  <pageMargins left="0.7" right="0.7" top="0.75" bottom="0.75" header="0.3" footer="0.3"/>
  <pageSetup paperSize="9" scale="6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明细表</vt:lpstr>
      <vt:lpstr>房屋建筑物出租价格评估明细表</vt:lpstr>
      <vt:lpstr>租金汇总表</vt:lpstr>
      <vt:lpstr>资产清单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酒红色味道</cp:lastModifiedBy>
  <dcterms:created xsi:type="dcterms:W3CDTF">1996-12-17T01:32:00Z</dcterms:created>
  <cp:lastPrinted>2009-03-31T03:59:00Z</cp:lastPrinted>
  <dcterms:modified xsi:type="dcterms:W3CDTF">2025-11-14T08:42:30Z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BE6ABBECBFA4418B9EE5A49D96D2C690_12</vt:lpwstr>
  </property>
  <property fmtid="{D5CDD505-2E9C-101B-9397-08002B2CF9AE}" pid="3" name="KSOProductBuildVer">
    <vt:lpwstr>2052-12.1.0.23542</vt:lpwstr>
  </property>
</Properties>
</file>