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合计" sheetId="1" r:id="rId1"/>
    <sheet name="集团分表" sheetId="2" r:id="rId2"/>
    <sheet name="四季餐饮" sheetId="3" r:id="rId3"/>
    <sheet name="德胜物业" sheetId="4" r:id="rId4"/>
    <sheet name="高校后勤" sheetId="5" r:id="rId5"/>
    <sheet name="无账面值" sheetId="6" r:id="rId6"/>
  </sheets>
  <definedNames>
    <definedName name="_xlnm.Print_Area" localSheetId="5">'无账面值'!$A$1:$N$41</definedName>
    <definedName name="_xlnm.Print_Titles" localSheetId="4">'高校后勤'!$1:$4</definedName>
    <definedName name="_xlnm.Print_Titles" localSheetId="1">'集团分表'!$1:$4</definedName>
    <definedName name="_xlnm.Print_Titles" localSheetId="2">'四季餐饮'!$1:$4</definedName>
    <definedName name="_xlnm.Print_Titles" localSheetId="5">'无账面值'!$1:$4</definedName>
  </definedNames>
  <calcPr fullCalcOnLoad="1"/>
</workbook>
</file>

<file path=xl/sharedStrings.xml><?xml version="1.0" encoding="utf-8"?>
<sst xmlns="http://schemas.openxmlformats.org/spreadsheetml/2006/main" count="2400" uniqueCount="353">
  <si>
    <t>固定资产评估明细汇总表</t>
  </si>
  <si>
    <r>
      <t>评估基准日：</t>
    </r>
    <r>
      <rPr>
        <sz val="10"/>
        <rFont val="Arial Narrow"/>
        <family val="2"/>
      </rPr>
      <t>2021</t>
    </r>
    <r>
      <rPr>
        <sz val="10"/>
        <rFont val="宋体"/>
        <family val="0"/>
      </rPr>
      <t>年</t>
    </r>
    <r>
      <rPr>
        <sz val="10"/>
        <rFont val="Arial Narrow"/>
        <family val="2"/>
      </rPr>
      <t>10</t>
    </r>
    <r>
      <rPr>
        <sz val="10"/>
        <rFont val="宋体"/>
        <family val="0"/>
      </rPr>
      <t>月</t>
    </r>
    <r>
      <rPr>
        <sz val="10"/>
        <rFont val="Arial Narrow"/>
        <family val="2"/>
      </rPr>
      <t>11</t>
    </r>
    <r>
      <rPr>
        <sz val="10"/>
        <rFont val="宋体"/>
        <family val="0"/>
      </rPr>
      <t>日</t>
    </r>
  </si>
  <si>
    <t>委托人：日照大学科技发展集团有限公司</t>
  </si>
  <si>
    <t>金额单位：人民币元</t>
  </si>
  <si>
    <t>序号</t>
  </si>
  <si>
    <t>被评估单位</t>
  </si>
  <si>
    <t>评估价值</t>
  </si>
  <si>
    <t>备注</t>
  </si>
  <si>
    <t>日照大学科技发展集团有限公司</t>
  </si>
  <si>
    <t>日照大学城德胜物业服务有限公司</t>
  </si>
  <si>
    <t>日照大学城四季餐饮管理有限公司</t>
  </si>
  <si>
    <t>日照大学科技园高校后勤服务有限公司</t>
  </si>
  <si>
    <t>日照大学科技发展集团有限公司（无账面价值）</t>
  </si>
  <si>
    <t>合计</t>
  </si>
  <si>
    <t xml:space="preserve">填表日期：2021年10月11日 </t>
  </si>
  <si>
    <t>评估人员：张文 李肖平</t>
  </si>
  <si>
    <t>固定资产评估明细表</t>
  </si>
  <si>
    <r>
      <rPr>
        <sz val="10"/>
        <rFont val="宋体"/>
        <family val="0"/>
      </rPr>
      <t>评估基准日：</t>
    </r>
    <r>
      <rPr>
        <sz val="10"/>
        <rFont val="Arial Narrow"/>
        <family val="2"/>
      </rPr>
      <t>2021</t>
    </r>
    <r>
      <rPr>
        <sz val="10"/>
        <rFont val="宋体"/>
        <family val="0"/>
      </rPr>
      <t>年</t>
    </r>
    <r>
      <rPr>
        <sz val="10"/>
        <rFont val="Arial Narrow"/>
        <family val="2"/>
      </rPr>
      <t>10</t>
    </r>
    <r>
      <rPr>
        <sz val="10"/>
        <rFont val="宋体"/>
        <family val="0"/>
      </rPr>
      <t>月</t>
    </r>
    <r>
      <rPr>
        <sz val="10"/>
        <rFont val="Arial Narrow"/>
        <family val="2"/>
      </rPr>
      <t>11</t>
    </r>
    <r>
      <rPr>
        <sz val="10"/>
        <rFont val="宋体"/>
        <family val="0"/>
      </rPr>
      <t>日</t>
    </r>
  </si>
  <si>
    <t>被评估单位：日照大学科技发展集团有限公司</t>
  </si>
  <si>
    <t>资产名称</t>
  </si>
  <si>
    <t>资产所在
位置</t>
  </si>
  <si>
    <t>入账日期</t>
  </si>
  <si>
    <t>单位</t>
  </si>
  <si>
    <t>数量</t>
  </si>
  <si>
    <t>账面值</t>
  </si>
  <si>
    <t>单价</t>
  </si>
  <si>
    <t>资产所在位置</t>
  </si>
  <si>
    <t>床板</t>
  </si>
  <si>
    <t>1#公寓学生宿舍</t>
  </si>
  <si>
    <t>2008.06.13</t>
  </si>
  <si>
    <t>张</t>
  </si>
  <si>
    <t>无价值</t>
  </si>
  <si>
    <t>已无使用价值</t>
  </si>
  <si>
    <t>单体橱</t>
  </si>
  <si>
    <t>3#公寓活动室</t>
  </si>
  <si>
    <t>个</t>
  </si>
  <si>
    <t>壁橱</t>
  </si>
  <si>
    <t>6#公寓</t>
  </si>
  <si>
    <t>组</t>
  </si>
  <si>
    <t>8#公寓</t>
  </si>
  <si>
    <t>9#公寓</t>
  </si>
  <si>
    <t>学习凳</t>
  </si>
  <si>
    <t>学习桌</t>
  </si>
  <si>
    <t>2008-06-13</t>
  </si>
  <si>
    <t>10#公寓</t>
  </si>
  <si>
    <t>连体橱</t>
  </si>
  <si>
    <t>11#公寓</t>
  </si>
  <si>
    <t>套</t>
  </si>
  <si>
    <t>12#公寓</t>
  </si>
  <si>
    <t>单门衣橱</t>
  </si>
  <si>
    <t>1#公寓</t>
  </si>
  <si>
    <t>2#公寓</t>
  </si>
  <si>
    <t>3#公寓</t>
  </si>
  <si>
    <t>4#公寓六层活动室</t>
  </si>
  <si>
    <t>4#公寓四层活动室</t>
  </si>
  <si>
    <t>4#公寓五层活动室</t>
  </si>
  <si>
    <t>5#公寓</t>
  </si>
  <si>
    <t>挂衣橱</t>
  </si>
  <si>
    <t>7#公寓</t>
  </si>
  <si>
    <t>13#公寓</t>
  </si>
  <si>
    <t>路灯</t>
  </si>
  <si>
    <t>餐厅西门灯</t>
  </si>
  <si>
    <t>路灯1#西北</t>
  </si>
  <si>
    <t>庭院灯</t>
  </si>
  <si>
    <t>上下铺铁床</t>
  </si>
  <si>
    <t>仓库（后面）</t>
  </si>
  <si>
    <t>7-3-202</t>
  </si>
  <si>
    <t>监控显示屏</t>
  </si>
  <si>
    <t>1#3#连廊值班室</t>
  </si>
  <si>
    <t>台</t>
  </si>
  <si>
    <t>档案橱</t>
  </si>
  <si>
    <t>11#公寓值班室</t>
  </si>
  <si>
    <t>2#4#连廊值班室</t>
  </si>
  <si>
    <t>圆周吸顶扇</t>
  </si>
  <si>
    <t>5#公寓学生宿舍</t>
  </si>
  <si>
    <t>保险柜</t>
  </si>
  <si>
    <t>一楼办公室</t>
  </si>
  <si>
    <t>显示器</t>
  </si>
  <si>
    <t>排椅</t>
  </si>
  <si>
    <t>二楼会议室</t>
  </si>
  <si>
    <t>办公椅</t>
  </si>
  <si>
    <t>7#129</t>
  </si>
  <si>
    <t>2006.08</t>
  </si>
  <si>
    <t>把</t>
  </si>
  <si>
    <t>7#132</t>
  </si>
  <si>
    <t>2003.02</t>
  </si>
  <si>
    <t>办公桌</t>
  </si>
  <si>
    <t>7#131</t>
  </si>
  <si>
    <t>2002.03</t>
  </si>
  <si>
    <t>2004</t>
  </si>
  <si>
    <t>电脑桌</t>
  </si>
  <si>
    <t>电视柜</t>
  </si>
  <si>
    <t>商2#公寓</t>
  </si>
  <si>
    <t>L型桌</t>
  </si>
  <si>
    <t>A区值班室</t>
  </si>
  <si>
    <t>2006-11-01</t>
  </si>
  <si>
    <t>B区值班室</t>
  </si>
  <si>
    <t>茶几(玻璃)</t>
  </si>
  <si>
    <t>D区值班室</t>
  </si>
  <si>
    <t>已破碎</t>
  </si>
  <si>
    <t>挂式空调</t>
  </si>
  <si>
    <t>办公室</t>
  </si>
  <si>
    <t>辛主任</t>
  </si>
  <si>
    <t>三人沙发</t>
  </si>
  <si>
    <t>仓库</t>
  </si>
  <si>
    <t>安全员</t>
  </si>
  <si>
    <t>从保卫处调</t>
  </si>
  <si>
    <t>小推车</t>
  </si>
  <si>
    <t>4-1-102</t>
  </si>
  <si>
    <t>辆</t>
  </si>
  <si>
    <t>脸盆架</t>
  </si>
  <si>
    <t>仓  库</t>
  </si>
  <si>
    <t>木椅</t>
  </si>
  <si>
    <t xml:space="preserve">单人床 </t>
  </si>
  <si>
    <t>茶几（玻璃）</t>
  </si>
  <si>
    <t>长排椅</t>
  </si>
  <si>
    <t>电暖气</t>
  </si>
  <si>
    <t>4#公寓102、104</t>
  </si>
  <si>
    <t>储物柜</t>
  </si>
  <si>
    <t>木茶几</t>
  </si>
  <si>
    <t>档案厨</t>
  </si>
  <si>
    <t>4#公寓102</t>
  </si>
  <si>
    <t>点钞机</t>
  </si>
  <si>
    <t>4#公寓104</t>
  </si>
  <si>
    <t>4#公寓三层活动室</t>
  </si>
  <si>
    <t>寄存柜</t>
  </si>
  <si>
    <t>上下档案橱</t>
  </si>
  <si>
    <t>张主任办公室</t>
  </si>
  <si>
    <t>综合科</t>
  </si>
  <si>
    <t>2012.6.27</t>
  </si>
  <si>
    <t>五节档案橱</t>
  </si>
  <si>
    <t>收费科</t>
  </si>
  <si>
    <t>中抽档案橱</t>
  </si>
  <si>
    <t>中抽档案柜</t>
  </si>
  <si>
    <t>环卫科车辆</t>
  </si>
  <si>
    <t>电脑</t>
  </si>
  <si>
    <t>维修科</t>
  </si>
  <si>
    <t>2009.5.7</t>
  </si>
  <si>
    <t>打印机</t>
  </si>
  <si>
    <t>绿化科</t>
  </si>
  <si>
    <t>2010.3.15</t>
  </si>
  <si>
    <t>安丰霞</t>
  </si>
  <si>
    <t>2014-03-31</t>
  </si>
  <si>
    <t>椅子</t>
  </si>
  <si>
    <t>会议室</t>
  </si>
  <si>
    <t>2013.06.09</t>
  </si>
  <si>
    <t>海尔电视</t>
  </si>
  <si>
    <t>一楼值班室</t>
  </si>
  <si>
    <t>A010</t>
  </si>
  <si>
    <t>擦鞋机</t>
  </si>
  <si>
    <t>308</t>
  </si>
  <si>
    <t>佳能MG7180 打印机</t>
  </si>
  <si>
    <t>2015.01.26</t>
  </si>
  <si>
    <t>佳能 IP7280打印机</t>
  </si>
  <si>
    <t>2016.01.15</t>
  </si>
  <si>
    <t>东芝e-452复印机</t>
  </si>
  <si>
    <t>复印室</t>
  </si>
  <si>
    <t>转椅</t>
  </si>
  <si>
    <t>2003.11</t>
  </si>
  <si>
    <t>2004-01-01</t>
  </si>
  <si>
    <t>转椅（周）</t>
  </si>
  <si>
    <t>A206</t>
  </si>
  <si>
    <t>四人餐桌</t>
  </si>
  <si>
    <t>外院</t>
  </si>
  <si>
    <t>风机</t>
  </si>
  <si>
    <t>木质衣架</t>
  </si>
  <si>
    <t>天台</t>
  </si>
  <si>
    <t>铁皮橱</t>
  </si>
  <si>
    <t>大衣橱</t>
  </si>
  <si>
    <t>三抽接收橱</t>
  </si>
  <si>
    <t>衣橱</t>
  </si>
  <si>
    <t>单人沙发</t>
  </si>
  <si>
    <t>沙发（1、2、3）人</t>
  </si>
  <si>
    <t>床头柜</t>
  </si>
  <si>
    <t>大理石茶几</t>
  </si>
  <si>
    <t>被评估单位：日照大学城四季餐饮管理有限公司</t>
  </si>
  <si>
    <t>型号规格</t>
  </si>
  <si>
    <t>资产编号</t>
  </si>
  <si>
    <t>二抽桌</t>
  </si>
  <si>
    <t>文泽园</t>
  </si>
  <si>
    <t>综合管理部</t>
  </si>
  <si>
    <t>保温运餐车</t>
  </si>
  <si>
    <t>南厨房</t>
  </si>
  <si>
    <t>毓秀餐厅</t>
  </si>
  <si>
    <t>双槽水池</t>
  </si>
  <si>
    <t>米面架</t>
  </si>
  <si>
    <t>简易花格工作台</t>
  </si>
  <si>
    <t>六人餐桌</t>
  </si>
  <si>
    <t>单槽水池</t>
  </si>
  <si>
    <t>立柱洗手池</t>
  </si>
  <si>
    <t>保洁柜</t>
  </si>
  <si>
    <t>菜墩架</t>
  </si>
  <si>
    <t>面案工作台</t>
  </si>
  <si>
    <t>拉门工作台</t>
  </si>
  <si>
    <t>五层花格货架</t>
  </si>
  <si>
    <t>五层平板货架</t>
  </si>
  <si>
    <t>电炸锅</t>
  </si>
  <si>
    <t>风机底座</t>
  </si>
  <si>
    <t>菜馅机</t>
  </si>
  <si>
    <t>四季餐厅</t>
  </si>
  <si>
    <t>2017.01.23</t>
  </si>
  <si>
    <t>400型</t>
  </si>
  <si>
    <t>保鲜工作台</t>
  </si>
  <si>
    <t>酒店</t>
  </si>
  <si>
    <t>玻璃茶几</t>
  </si>
  <si>
    <t>茶几面（玻璃）</t>
  </si>
  <si>
    <t>单星沥水池</t>
  </si>
  <si>
    <t>电饼档</t>
  </si>
  <si>
    <t>沥水池</t>
  </si>
  <si>
    <t>落地灯</t>
  </si>
  <si>
    <t>马桶</t>
  </si>
  <si>
    <t>啤酒保鲜柜</t>
  </si>
  <si>
    <t>热敏打印机</t>
  </si>
  <si>
    <t>双层烤箱</t>
  </si>
  <si>
    <t>双星水池</t>
  </si>
  <si>
    <t>四门冰柜</t>
  </si>
  <si>
    <t>微波炉</t>
  </si>
  <si>
    <t>醒发箱</t>
  </si>
  <si>
    <t>制冰机</t>
  </si>
  <si>
    <t>四楼厕所</t>
  </si>
  <si>
    <t>2抽储物柜</t>
  </si>
  <si>
    <t>圆桌</t>
  </si>
  <si>
    <t>桌子1.2m*0.5m</t>
  </si>
  <si>
    <t>圆桌+0.8米玻璃转盘</t>
  </si>
  <si>
    <t>圆桌1.2m</t>
  </si>
  <si>
    <t>圆桌1.9m</t>
  </si>
  <si>
    <t>圆桌2.2m</t>
  </si>
  <si>
    <t>圆桌2m</t>
  </si>
  <si>
    <t>圆桌面1.5m</t>
  </si>
  <si>
    <t>圆桌面1.7m</t>
  </si>
  <si>
    <t>圆桌面桌底</t>
  </si>
  <si>
    <t>1.4米圆桌</t>
  </si>
  <si>
    <t>长</t>
  </si>
  <si>
    <t>2.4米圆桌</t>
  </si>
  <si>
    <t>2.6米圆桌</t>
  </si>
  <si>
    <t>2米圆桌</t>
  </si>
  <si>
    <t>2米圆桌+1.6米转盘</t>
  </si>
  <si>
    <t>3米圆桌</t>
  </si>
  <si>
    <t>玻璃转盘1.1m</t>
  </si>
  <si>
    <t>玻璃转盘1.2m</t>
  </si>
  <si>
    <t>玻璃转盘1.3m</t>
  </si>
  <si>
    <t>玻璃转盘1.4m</t>
  </si>
  <si>
    <t>玻璃转盘1.5m</t>
  </si>
  <si>
    <t>玻璃转盘1.6m</t>
  </si>
  <si>
    <t>玻璃转盘1.8m</t>
  </si>
  <si>
    <t>玻璃转盘1.9m</t>
  </si>
  <si>
    <t>玻璃转盘1m</t>
  </si>
  <si>
    <t>1.9米转盘</t>
  </si>
  <si>
    <t>圆玻璃1.2m</t>
  </si>
  <si>
    <t>1.4米玻璃台面</t>
  </si>
  <si>
    <t>1米玻璃转盘</t>
  </si>
  <si>
    <t>圆玻璃台面1.4米</t>
  </si>
  <si>
    <t>2.1米玻璃转盘</t>
  </si>
  <si>
    <t>80玻璃转盘</t>
  </si>
  <si>
    <t>玻璃转盘1.2米</t>
  </si>
  <si>
    <t>玻璃转盘1.8米</t>
  </si>
  <si>
    <t>软皮沙发2人</t>
  </si>
  <si>
    <t>沙发3+2+1</t>
  </si>
  <si>
    <t>双人沙发</t>
  </si>
  <si>
    <t>1.8m*2m床垫</t>
  </si>
  <si>
    <t>1.2米床垫</t>
  </si>
  <si>
    <t>1.2米床体</t>
  </si>
  <si>
    <t>1.8米床体</t>
  </si>
  <si>
    <t>美容床（理发床）</t>
  </si>
  <si>
    <t>转椅（美发椅）</t>
  </si>
  <si>
    <t>木质屏风</t>
  </si>
  <si>
    <t>2层水房</t>
  </si>
  <si>
    <t>1.8米床垫</t>
  </si>
  <si>
    <t>鱼池、鱼池制冷机</t>
  </si>
  <si>
    <t>木制长桌</t>
  </si>
  <si>
    <t>布艺沙发</t>
  </si>
  <si>
    <t>洗发床</t>
  </si>
  <si>
    <t>躺椅</t>
  </si>
  <si>
    <t>展示柜</t>
  </si>
  <si>
    <t>双炒双温灶</t>
  </si>
  <si>
    <t>四头双温灶</t>
  </si>
  <si>
    <t>冰台</t>
  </si>
  <si>
    <t>三层海鲜柜（蒸车）</t>
  </si>
  <si>
    <t>不锈钢工作台（小）</t>
  </si>
  <si>
    <t>台面沥架</t>
  </si>
  <si>
    <t>无</t>
  </si>
  <si>
    <t>保温售饭台</t>
  </si>
  <si>
    <t>被评估单位：日照大学城德胜物业服务有限公司</t>
  </si>
  <si>
    <t>照相机</t>
  </si>
  <si>
    <t>部</t>
  </si>
  <si>
    <t>物业公司</t>
  </si>
  <si>
    <t>AOC显示器</t>
  </si>
  <si>
    <t>环卫科</t>
  </si>
  <si>
    <t>WH03025</t>
  </si>
  <si>
    <t>疏通机</t>
  </si>
  <si>
    <t>电焊机</t>
  </si>
  <si>
    <t>扫地机</t>
  </si>
  <si>
    <t>双仞绿篱机</t>
  </si>
  <si>
    <t>绿化科仓库</t>
  </si>
  <si>
    <t>2009.08.28</t>
  </si>
  <si>
    <t>日本</t>
  </si>
  <si>
    <t>草坪机</t>
  </si>
  <si>
    <t>潜水泵</t>
  </si>
  <si>
    <t>自动洗脱机</t>
  </si>
  <si>
    <t>2007.04.27</t>
  </si>
  <si>
    <t>全自动烘干机</t>
  </si>
  <si>
    <t>多功能烫台</t>
  </si>
  <si>
    <t>空压机</t>
  </si>
  <si>
    <t>水洗机</t>
  </si>
  <si>
    <t>2008.03.05</t>
  </si>
  <si>
    <t>烘干机</t>
  </si>
  <si>
    <t>熨平机</t>
  </si>
  <si>
    <t>压力罐</t>
  </si>
  <si>
    <t>被评估单位：日照大学科技园高校后勤服务有限公司</t>
  </si>
  <si>
    <t>四季花园</t>
  </si>
  <si>
    <t>开水器</t>
  </si>
  <si>
    <t>德胜园</t>
  </si>
  <si>
    <t>纯水机</t>
  </si>
  <si>
    <t>海尔洗衣机</t>
  </si>
  <si>
    <t>搁物架</t>
  </si>
  <si>
    <t>手电钻</t>
  </si>
  <si>
    <t>单眼大灶</t>
  </si>
  <si>
    <t>2016.10.12</t>
  </si>
  <si>
    <t xml:space="preserve">双眼小炒灶 </t>
  </si>
  <si>
    <t>单头燃气炉</t>
  </si>
  <si>
    <t>兴都</t>
  </si>
  <si>
    <t>双门天然气蒸饭柜</t>
  </si>
  <si>
    <t>2017.01.24</t>
  </si>
  <si>
    <t>25盘</t>
  </si>
  <si>
    <t>单门天然气蒸饭柜</t>
  </si>
  <si>
    <t xml:space="preserve">燃气蒸汽发生器 </t>
  </si>
  <si>
    <t>得力特</t>
  </si>
  <si>
    <t>烤箱</t>
  </si>
  <si>
    <t>四头燃气煲仔炉</t>
  </si>
  <si>
    <t>四门冰箱</t>
  </si>
  <si>
    <t>更衣柜</t>
  </si>
  <si>
    <t>搅拌机</t>
  </si>
  <si>
    <t>磨浆机</t>
  </si>
  <si>
    <t xml:space="preserve">个 </t>
  </si>
  <si>
    <t>指纹机</t>
  </si>
  <si>
    <t>不锈钢伸缩门</t>
  </si>
  <si>
    <t>东门</t>
  </si>
  <si>
    <t>西门</t>
  </si>
  <si>
    <t>后勤公司</t>
  </si>
  <si>
    <t>2012.4.6</t>
  </si>
  <si>
    <t>不锈钢四层架（大）</t>
  </si>
  <si>
    <t>方玻璃</t>
  </si>
  <si>
    <t>鼓风机</t>
  </si>
  <si>
    <t>啤酒柜</t>
  </si>
  <si>
    <t>平板拉车</t>
  </si>
  <si>
    <t>上下铁床</t>
  </si>
  <si>
    <t>四层不锈钢货架</t>
  </si>
  <si>
    <t>台秤</t>
  </si>
  <si>
    <t>铁床</t>
  </si>
  <si>
    <t>碗柜</t>
  </si>
  <si>
    <t>长玻璃1.2m*0.6m</t>
  </si>
  <si>
    <t>电风扇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</si>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</sst>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6"/>
      <color indexed="8"/>
      <name val="方正小标宋简体"/>
      <family val="4"/>
    </font>
    <font>
      <sz val="10"/>
      <name val="Arial Narrow"/>
      <family val="2"/>
    </font>
    <font>
      <sz val="10"/>
      <color indexed="8"/>
      <name val="宋体"/>
      <family val="0"/>
    </font>
    <font>
      <sz val="10"/>
      <name val="仿宋"/>
      <family val="3"/>
    </font>
    <font>
      <sz val="16"/>
      <name val="方正小标宋简体"/>
      <family val="4"/>
    </font>
    <font>
      <sz val="9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0"/>
      <name val="Calibri Light"/>
      <family val="0"/>
    </font>
    <font>
      <sz val="16"/>
      <color theme="1"/>
      <name val="方正小标宋简体"/>
      <family val="4"/>
    </font>
    <font>
      <sz val="10"/>
      <name val="Calibri"/>
      <family val="0"/>
    </font>
    <font>
      <sz val="10"/>
      <color theme="1"/>
      <name val="Calibri Light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 applyProtection="0">
      <alignment vertical="center"/>
    </xf>
    <xf numFmtId="0" fontId="32" fillId="32" borderId="0" applyNumberFormat="0" applyBorder="0" applyAlignment="0" applyProtection="0"/>
    <xf numFmtId="0" fontId="0" fillId="0" borderId="0" applyFill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</cellStyleXfs>
  <cellXfs count="114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0" fontId="51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2" fillId="0" borderId="9" xfId="73" applyFont="1" applyFill="1" applyBorder="1" applyAlignment="1" applyProtection="1">
      <alignment horizontal="left" vertical="center" shrinkToFit="1"/>
      <protection/>
    </xf>
    <xf numFmtId="0" fontId="52" fillId="0" borderId="9" xfId="73" applyFont="1" applyFill="1" applyBorder="1" applyAlignment="1" applyProtection="1">
      <alignment vertical="center" shrinkToFi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81" applyNumberFormat="1" applyFont="1" applyFill="1" applyBorder="1" applyAlignment="1">
      <alignment horizontal="center" vertical="center" wrapText="1"/>
      <protection/>
    </xf>
    <xf numFmtId="0" fontId="50" fillId="0" borderId="10" xfId="77" applyFont="1" applyFill="1" applyBorder="1" applyAlignment="1">
      <alignment horizontal="center" vertical="center" wrapText="1"/>
      <protection/>
    </xf>
    <xf numFmtId="0" fontId="50" fillId="0" borderId="10" xfId="74" applyFont="1" applyFill="1" applyBorder="1" applyAlignment="1">
      <alignment horizontal="center" vertical="center" wrapText="1"/>
      <protection/>
    </xf>
    <xf numFmtId="0" fontId="50" fillId="0" borderId="10" xfId="79" applyFont="1" applyFill="1" applyBorder="1" applyAlignment="1">
      <alignment horizontal="center" vertical="center" wrapText="1"/>
      <protection/>
    </xf>
    <xf numFmtId="0" fontId="50" fillId="0" borderId="10" xfId="84" applyFont="1" applyFill="1" applyBorder="1" applyAlignment="1">
      <alignment horizontal="center" vertical="center" wrapText="1"/>
      <protection/>
    </xf>
    <xf numFmtId="0" fontId="50" fillId="0" borderId="10" xfId="77" applyFont="1" applyFill="1" applyBorder="1" applyAlignment="1">
      <alignment horizontal="center" vertical="center"/>
      <protection/>
    </xf>
    <xf numFmtId="0" fontId="50" fillId="0" borderId="10" xfId="74" applyFont="1" applyFill="1" applyBorder="1" applyAlignment="1">
      <alignment horizontal="center" vertical="center"/>
      <protection/>
    </xf>
    <xf numFmtId="0" fontId="50" fillId="0" borderId="10" xfId="79" applyFont="1" applyFill="1" applyBorder="1" applyAlignment="1">
      <alignment horizontal="center" vertical="center"/>
      <protection/>
    </xf>
    <xf numFmtId="0" fontId="50" fillId="0" borderId="10" xfId="84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right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vertical="center"/>
    </xf>
    <xf numFmtId="176" fontId="49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0" fillId="0" borderId="10" xfId="76" applyFont="1" applyFill="1" applyBorder="1" applyAlignment="1">
      <alignment horizontal="center" vertical="center"/>
      <protection/>
    </xf>
    <xf numFmtId="0" fontId="50" fillId="0" borderId="11" xfId="76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right" vertical="center"/>
    </xf>
    <xf numFmtId="176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6" xfId="74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81" applyNumberFormat="1" applyFont="1" applyFill="1" applyBorder="1" applyAlignment="1">
      <alignment horizontal="center" vertical="center" wrapText="1"/>
      <protection/>
    </xf>
    <xf numFmtId="0" fontId="52" fillId="0" borderId="10" xfId="73" applyFont="1" applyFill="1" applyBorder="1" applyAlignment="1">
      <alignment horizontal="center" vertical="center" wrapText="1"/>
      <protection/>
    </xf>
    <xf numFmtId="0" fontId="52" fillId="0" borderId="10" xfId="71" applyNumberFormat="1" applyFont="1" applyFill="1" applyBorder="1" applyAlignment="1" applyProtection="1">
      <alignment horizontal="center" vertical="center" wrapText="1"/>
      <protection/>
    </xf>
    <xf numFmtId="0" fontId="52" fillId="0" borderId="10" xfId="73" applyNumberFormat="1" applyFont="1" applyFill="1" applyBorder="1" applyAlignment="1">
      <alignment horizontal="center" vertical="center"/>
      <protection/>
    </xf>
    <xf numFmtId="0" fontId="52" fillId="0" borderId="10" xfId="23" applyFont="1" applyFill="1" applyBorder="1" applyAlignment="1">
      <alignment horizontal="center" vertical="center" wrapText="1"/>
    </xf>
    <xf numFmtId="0" fontId="52" fillId="0" borderId="10" xfId="77" applyFont="1" applyFill="1" applyBorder="1" applyAlignment="1">
      <alignment horizontal="center" vertical="center" wrapText="1"/>
      <protection/>
    </xf>
    <xf numFmtId="0" fontId="52" fillId="0" borderId="10" xfId="74" applyFont="1" applyFill="1" applyBorder="1" applyAlignment="1">
      <alignment horizontal="center" vertical="center" wrapText="1"/>
      <protection/>
    </xf>
    <xf numFmtId="0" fontId="52" fillId="0" borderId="10" xfId="79" applyFont="1" applyFill="1" applyBorder="1" applyAlignment="1">
      <alignment horizontal="center" vertical="center" wrapText="1"/>
      <protection/>
    </xf>
    <xf numFmtId="0" fontId="52" fillId="0" borderId="10" xfId="77" applyFont="1" applyFill="1" applyBorder="1" applyAlignment="1">
      <alignment horizontal="center" vertical="center"/>
      <protection/>
    </xf>
    <xf numFmtId="0" fontId="52" fillId="0" borderId="10" xfId="79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 applyProtection="1">
      <alignment horizontal="center" vertical="center" wrapText="1"/>
      <protection/>
    </xf>
    <xf numFmtId="176" fontId="52" fillId="0" borderId="17" xfId="0" applyNumberFormat="1" applyFont="1" applyFill="1" applyBorder="1" applyAlignment="1" applyProtection="1">
      <alignment horizontal="center" vertical="center" wrapText="1"/>
      <protection/>
    </xf>
    <xf numFmtId="176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84" applyFont="1" applyFill="1" applyBorder="1" applyAlignment="1">
      <alignment horizontal="center" vertical="center" wrapText="1"/>
      <protection/>
    </xf>
    <xf numFmtId="0" fontId="52" fillId="0" borderId="10" xfId="84" applyFont="1" applyFill="1" applyBorder="1" applyAlignment="1">
      <alignment horizontal="center" vertical="center"/>
      <protection/>
    </xf>
    <xf numFmtId="0" fontId="52" fillId="0" borderId="10" xfId="74" applyFont="1" applyFill="1" applyBorder="1" applyAlignment="1">
      <alignment horizontal="center" vertical="center"/>
      <protection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right" vertical="center" wrapText="1"/>
    </xf>
    <xf numFmtId="0" fontId="54" fillId="0" borderId="10" xfId="0" applyFont="1" applyFill="1" applyBorder="1" applyAlignment="1">
      <alignment horizontal="center" vertical="center"/>
    </xf>
    <xf numFmtId="49" fontId="2" fillId="0" borderId="10" xfId="88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78" fontId="5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52" fillId="0" borderId="9" xfId="73" applyFont="1" applyFill="1" applyBorder="1" applyAlignment="1" applyProtection="1">
      <alignment horizontal="right" vertical="center" shrinkToFit="1"/>
      <protection/>
    </xf>
    <xf numFmtId="0" fontId="55" fillId="0" borderId="10" xfId="0" applyFont="1" applyFill="1" applyBorder="1" applyAlignment="1">
      <alignment horizontal="center" vertical="center"/>
    </xf>
    <xf numFmtId="0" fontId="52" fillId="0" borderId="10" xfId="73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52" fillId="0" borderId="11" xfId="26" applyFont="1" applyFill="1" applyBorder="1" applyAlignment="1" applyProtection="1">
      <alignment horizontal="center" vertical="center" wrapText="1"/>
      <protection/>
    </xf>
    <xf numFmtId="178" fontId="52" fillId="0" borderId="10" xfId="26" applyNumberFormat="1" applyFont="1" applyFill="1" applyBorder="1" applyAlignment="1" applyProtection="1">
      <alignment horizontal="center" vertical="center" wrapText="1"/>
      <protection/>
    </xf>
    <xf numFmtId="178" fontId="7" fillId="0" borderId="10" xfId="2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2" fillId="0" borderId="11" xfId="89" applyFont="1" applyFill="1" applyBorder="1" applyAlignment="1">
      <alignment horizontal="center" vertical="center" shrinkToFit="1"/>
    </xf>
    <xf numFmtId="178" fontId="52" fillId="0" borderId="10" xfId="47" applyNumberFormat="1" applyFont="1" applyFill="1" applyBorder="1" applyAlignment="1">
      <alignment horizontal="center" vertical="center" wrapText="1"/>
    </xf>
    <xf numFmtId="178" fontId="7" fillId="0" borderId="10" xfId="89" applyNumberFormat="1" applyFont="1" applyFill="1" applyBorder="1" applyAlignment="1">
      <alignment horizontal="center" vertical="center" shrinkToFit="1"/>
    </xf>
    <xf numFmtId="0" fontId="52" fillId="0" borderId="11" xfId="90" applyFont="1" applyFill="1" applyBorder="1" applyAlignment="1" applyProtection="1">
      <alignment horizontal="center" vertical="center" wrapText="1"/>
      <protection/>
    </xf>
    <xf numFmtId="178" fontId="52" fillId="0" borderId="10" xfId="90" applyNumberFormat="1" applyFont="1" applyFill="1" applyBorder="1" applyAlignment="1" applyProtection="1">
      <alignment horizontal="center" vertical="center" wrapText="1"/>
      <protection/>
    </xf>
    <xf numFmtId="178" fontId="7" fillId="0" borderId="10" xfId="9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52" fillId="0" borderId="11" xfId="73" applyFont="1" applyFill="1" applyBorder="1" applyAlignment="1" applyProtection="1">
      <alignment horizontal="center" vertical="center" shrinkToFit="1"/>
      <protection/>
    </xf>
    <xf numFmtId="0" fontId="52" fillId="0" borderId="10" xfId="47" applyFont="1" applyFill="1" applyBorder="1" applyAlignment="1" applyProtection="1">
      <alignment horizontal="center" vertical="center" wrapText="1"/>
      <protection/>
    </xf>
    <xf numFmtId="178" fontId="7" fillId="0" borderId="10" xfId="73" applyNumberFormat="1" applyFont="1" applyFill="1" applyBorder="1" applyAlignment="1" applyProtection="1">
      <alignment horizontal="center" vertical="center" shrinkToFit="1"/>
      <protection/>
    </xf>
    <xf numFmtId="0" fontId="52" fillId="0" borderId="10" xfId="26" applyFont="1" applyFill="1" applyBorder="1" applyAlignment="1">
      <alignment horizontal="center" vertical="center" wrapText="1"/>
      <protection/>
    </xf>
    <xf numFmtId="0" fontId="52" fillId="0" borderId="10" xfId="85" applyFont="1" applyFill="1" applyBorder="1" applyAlignment="1">
      <alignment horizontal="center" vertical="center" wrapText="1"/>
      <protection/>
    </xf>
    <xf numFmtId="0" fontId="52" fillId="0" borderId="11" xfId="73" applyFont="1" applyFill="1" applyBorder="1" applyAlignment="1">
      <alignment horizontal="center" vertical="center"/>
      <protection/>
    </xf>
    <xf numFmtId="0" fontId="52" fillId="0" borderId="10" xfId="47" applyFont="1" applyFill="1" applyBorder="1" applyAlignment="1">
      <alignment horizontal="center" vertical="center" wrapText="1"/>
    </xf>
    <xf numFmtId="178" fontId="7" fillId="0" borderId="10" xfId="73" applyNumberFormat="1" applyFont="1" applyFill="1" applyBorder="1" applyAlignment="1">
      <alignment horizontal="center" vertical="center" wrapText="1" shrinkToFit="1"/>
      <protection/>
    </xf>
    <xf numFmtId="0" fontId="52" fillId="0" borderId="11" xfId="73" applyFont="1" applyFill="1" applyBorder="1" applyAlignment="1">
      <alignment horizontal="center" vertical="center" shrinkToFit="1"/>
      <protection/>
    </xf>
    <xf numFmtId="178" fontId="7" fillId="0" borderId="10" xfId="73" applyNumberFormat="1" applyFont="1" applyFill="1" applyBorder="1" applyAlignment="1">
      <alignment horizontal="center" vertical="center" shrinkToFit="1"/>
      <protection/>
    </xf>
    <xf numFmtId="0" fontId="52" fillId="0" borderId="10" xfId="89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常规 23_德胜园1-5#值班室活动室2013.6 2" xfId="22"/>
    <cellStyle name="常规 12 12" xfId="23"/>
    <cellStyle name="差" xfId="24"/>
    <cellStyle name="Comma" xfId="25"/>
    <cellStyle name="常规 3 10" xfId="26"/>
    <cellStyle name="常规 15 2" xfId="27"/>
    <cellStyle name="60% - 强调文字颜色 3" xfId="28"/>
    <cellStyle name="Hyperlink" xfId="29"/>
    <cellStyle name="常规 12 2 2 10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 6 10" xfId="46"/>
    <cellStyle name="常规 14 13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9_德胜园1-5#值班室活动室2013.6 2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2 10" xfId="71"/>
    <cellStyle name="60% - 强调文字颜色 6" xfId="72"/>
    <cellStyle name="常规 11" xfId="73"/>
    <cellStyle name="常规 5" xfId="74"/>
    <cellStyle name="常规 12 2 2 2" xfId="75"/>
    <cellStyle name="常规 14 14" xfId="76"/>
    <cellStyle name="常规 2" xfId="77"/>
    <cellStyle name="常规 2 6" xfId="78"/>
    <cellStyle name="常规 3" xfId="79"/>
    <cellStyle name="常规 32 2" xfId="80"/>
    <cellStyle name="常规 34" xfId="81"/>
    <cellStyle name="常规 35 2" xfId="82"/>
    <cellStyle name="常规 36" xfId="83"/>
    <cellStyle name="常规 4" xfId="84"/>
    <cellStyle name="常规 42" xfId="85"/>
    <cellStyle name="常规 6 2 2 10" xfId="86"/>
    <cellStyle name="常规 6 2 2 2" xfId="87"/>
    <cellStyle name="常规 7 10" xfId="88"/>
    <cellStyle name="常规_Sheet1 3" xfId="89"/>
    <cellStyle name="常规_空白表样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workbookViewId="0" topLeftCell="A1">
      <selection activeCell="H6" sqref="H6"/>
    </sheetView>
  </sheetViews>
  <sheetFormatPr defaultColWidth="9.00390625" defaultRowHeight="19.5" customHeight="1"/>
  <cols>
    <col min="1" max="1" width="11.875" style="0" customWidth="1"/>
    <col min="2" max="2" width="43.125" style="0" customWidth="1"/>
    <col min="3" max="3" width="32.125" style="0" customWidth="1"/>
    <col min="4" max="4" width="27.625" style="0" customWidth="1"/>
  </cols>
  <sheetData>
    <row r="1" spans="1:4" ht="27.75" customHeight="1">
      <c r="A1" s="6" t="s">
        <v>0</v>
      </c>
      <c r="B1" s="6"/>
      <c r="C1" s="6"/>
      <c r="D1" s="6"/>
    </row>
    <row r="2" spans="1:4" ht="28.5" customHeight="1">
      <c r="A2" s="85" t="s">
        <v>1</v>
      </c>
      <c r="B2" s="7"/>
      <c r="C2" s="7"/>
      <c r="D2" s="7"/>
    </row>
    <row r="3" spans="1:4" ht="19.5" customHeight="1">
      <c r="A3" s="8" t="s">
        <v>2</v>
      </c>
      <c r="B3" s="8"/>
      <c r="C3" s="9"/>
      <c r="D3" s="86" t="s">
        <v>3</v>
      </c>
    </row>
    <row r="4" spans="1:4" ht="36.75" customHeight="1">
      <c r="A4" s="87" t="s">
        <v>4</v>
      </c>
      <c r="B4" s="88" t="s">
        <v>5</v>
      </c>
      <c r="C4" s="89" t="s">
        <v>6</v>
      </c>
      <c r="D4" s="89" t="s">
        <v>7</v>
      </c>
    </row>
    <row r="5" spans="1:5" s="84" customFormat="1" ht="19.5" customHeight="1">
      <c r="A5" s="87">
        <v>1</v>
      </c>
      <c r="B5" s="90" t="s">
        <v>8</v>
      </c>
      <c r="C5" s="91">
        <v>4640</v>
      </c>
      <c r="D5" s="92"/>
      <c r="E5" s="93"/>
    </row>
    <row r="6" spans="1:4" s="84" customFormat="1" ht="19.5" customHeight="1">
      <c r="A6" s="87">
        <v>2</v>
      </c>
      <c r="B6" s="94" t="s">
        <v>9</v>
      </c>
      <c r="C6" s="95">
        <f>'德胜物业'!M21</f>
        <v>14020</v>
      </c>
      <c r="D6" s="96"/>
    </row>
    <row r="7" spans="1:4" s="84" customFormat="1" ht="19.5" customHeight="1">
      <c r="A7" s="87">
        <v>3</v>
      </c>
      <c r="B7" s="94" t="s">
        <v>10</v>
      </c>
      <c r="C7" s="95">
        <f>'四季餐饮'!M131</f>
        <v>5070</v>
      </c>
      <c r="D7" s="96"/>
    </row>
    <row r="8" spans="1:4" s="84" customFormat="1" ht="19.5" customHeight="1">
      <c r="A8" s="87">
        <v>4</v>
      </c>
      <c r="B8" s="97" t="s">
        <v>11</v>
      </c>
      <c r="C8" s="98">
        <f>'高校后勤'!L27</f>
        <v>2910</v>
      </c>
      <c r="D8" s="99"/>
    </row>
    <row r="9" spans="1:4" s="84" customFormat="1" ht="19.5" customHeight="1">
      <c r="A9" s="87">
        <v>5</v>
      </c>
      <c r="B9" s="90" t="s">
        <v>12</v>
      </c>
      <c r="C9" s="98">
        <f>'无账面值'!L40</f>
        <v>985</v>
      </c>
      <c r="D9" s="100"/>
    </row>
    <row r="10" spans="1:4" s="84" customFormat="1" ht="19.5" customHeight="1">
      <c r="A10" s="87"/>
      <c r="B10" s="101"/>
      <c r="C10" s="102"/>
      <c r="D10" s="103"/>
    </row>
    <row r="11" spans="1:4" s="84" customFormat="1" ht="19.5" customHeight="1">
      <c r="A11" s="87"/>
      <c r="B11" s="101"/>
      <c r="C11" s="104"/>
      <c r="D11" s="96"/>
    </row>
    <row r="12" spans="1:4" s="84" customFormat="1" ht="19.5" customHeight="1">
      <c r="A12" s="87"/>
      <c r="B12" s="76"/>
      <c r="C12" s="105"/>
      <c r="D12" s="100"/>
    </row>
    <row r="13" spans="1:4" s="84" customFormat="1" ht="19.5" customHeight="1">
      <c r="A13" s="87"/>
      <c r="B13" s="106"/>
      <c r="C13" s="107"/>
      <c r="D13" s="108"/>
    </row>
    <row r="14" spans="1:4" s="84" customFormat="1" ht="19.5" customHeight="1">
      <c r="A14" s="87"/>
      <c r="B14" s="109"/>
      <c r="C14" s="105"/>
      <c r="D14" s="110"/>
    </row>
    <row r="15" spans="1:5" s="84" customFormat="1" ht="19.5" customHeight="1">
      <c r="A15" s="111" t="s">
        <v>13</v>
      </c>
      <c r="B15" s="111"/>
      <c r="C15" s="98">
        <f>SUM(C5:C14)</f>
        <v>27625</v>
      </c>
      <c r="D15" s="112"/>
      <c r="E15" s="93"/>
    </row>
    <row r="16" spans="1:3" ht="19.5" customHeight="1">
      <c r="A16" s="113" t="s">
        <v>14</v>
      </c>
      <c r="B16" s="113"/>
      <c r="C16" t="s">
        <v>15</v>
      </c>
    </row>
  </sheetData>
  <sheetProtection/>
  <mergeCells count="5">
    <mergeCell ref="A1:D1"/>
    <mergeCell ref="A2:D2"/>
    <mergeCell ref="A3:B3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workbookViewId="0" topLeftCell="A149">
      <selection activeCell="I157" sqref="I157"/>
    </sheetView>
  </sheetViews>
  <sheetFormatPr defaultColWidth="8.75390625" defaultRowHeight="14.25"/>
  <cols>
    <col min="1" max="1" width="9.25390625" style="4" customWidth="1"/>
    <col min="2" max="2" width="20.375" style="3" customWidth="1"/>
    <col min="3" max="3" width="16.125" style="4" hidden="1" customWidth="1"/>
    <col min="4" max="4" width="20.50390625" style="4" customWidth="1"/>
    <col min="5" max="5" width="6.75390625" style="4" customWidth="1"/>
    <col min="6" max="6" width="8.375" style="3" customWidth="1"/>
    <col min="7" max="7" width="12.75390625" style="5" hidden="1" customWidth="1"/>
    <col min="8" max="8" width="9.375" style="4" hidden="1" customWidth="1"/>
    <col min="9" max="9" width="12.125" style="4" customWidth="1"/>
    <col min="10" max="10" width="21.625" style="4" customWidth="1"/>
    <col min="11" max="11" width="18.00390625" style="4" customWidth="1"/>
    <col min="12" max="12" width="10.50390625" style="4" bestFit="1" customWidth="1"/>
    <col min="13" max="13" width="9.00390625" style="4" bestFit="1" customWidth="1"/>
    <col min="14" max="14" width="9.375" style="4" bestFit="1" customWidth="1"/>
    <col min="15" max="29" width="9.00390625" style="4" bestFit="1" customWidth="1"/>
    <col min="30" max="16384" width="8.75390625" style="4" customWidth="1"/>
  </cols>
  <sheetData>
    <row r="1" spans="1:11" ht="39.7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0.2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2.5" customHeight="1">
      <c r="A3" s="8" t="s">
        <v>18</v>
      </c>
      <c r="B3" s="8"/>
      <c r="C3" s="8"/>
      <c r="D3" s="8"/>
      <c r="E3" s="8"/>
      <c r="F3" s="6"/>
      <c r="G3" s="6"/>
      <c r="H3" s="28"/>
      <c r="I3" s="28"/>
      <c r="J3" s="24"/>
      <c r="K3" s="65" t="s">
        <v>3</v>
      </c>
    </row>
    <row r="4" spans="1:11" s="51" customFormat="1" ht="32.25" customHeight="1">
      <c r="A4" s="53" t="s">
        <v>4</v>
      </c>
      <c r="B4" s="53" t="s">
        <v>19</v>
      </c>
      <c r="C4" s="54" t="s">
        <v>20</v>
      </c>
      <c r="D4" s="53" t="s">
        <v>21</v>
      </c>
      <c r="E4" s="53" t="s">
        <v>22</v>
      </c>
      <c r="F4" s="53" t="s">
        <v>23</v>
      </c>
      <c r="G4" s="67" t="s">
        <v>24</v>
      </c>
      <c r="H4" s="53" t="s">
        <v>25</v>
      </c>
      <c r="I4" s="53" t="s">
        <v>6</v>
      </c>
      <c r="J4" s="54" t="s">
        <v>26</v>
      </c>
      <c r="K4" s="79" t="s">
        <v>7</v>
      </c>
    </row>
    <row r="5" spans="1:11" s="52" customFormat="1" ht="19.5" customHeight="1">
      <c r="A5" s="53">
        <v>1</v>
      </c>
      <c r="B5" s="53" t="s">
        <v>27</v>
      </c>
      <c r="C5" s="53" t="s">
        <v>28</v>
      </c>
      <c r="D5" s="53" t="s">
        <v>29</v>
      </c>
      <c r="E5" s="53" t="s">
        <v>30</v>
      </c>
      <c r="F5" s="53">
        <v>50</v>
      </c>
      <c r="G5" s="67">
        <v>1150</v>
      </c>
      <c r="H5" s="53" t="s">
        <v>31</v>
      </c>
      <c r="I5" s="68">
        <v>0</v>
      </c>
      <c r="J5" s="53" t="s">
        <v>28</v>
      </c>
      <c r="K5" s="80" t="s">
        <v>32</v>
      </c>
    </row>
    <row r="6" spans="1:11" s="52" customFormat="1" ht="19.5" customHeight="1">
      <c r="A6" s="53">
        <v>2</v>
      </c>
      <c r="B6" s="53" t="s">
        <v>33</v>
      </c>
      <c r="C6" s="53" t="s">
        <v>34</v>
      </c>
      <c r="D6" s="53"/>
      <c r="E6" s="53" t="s">
        <v>35</v>
      </c>
      <c r="F6" s="53">
        <v>2</v>
      </c>
      <c r="G6" s="67">
        <v>100.64</v>
      </c>
      <c r="H6" s="53" t="s">
        <v>31</v>
      </c>
      <c r="I6" s="68">
        <v>0</v>
      </c>
      <c r="J6" s="53" t="s">
        <v>34</v>
      </c>
      <c r="K6" s="80" t="s">
        <v>32</v>
      </c>
    </row>
    <row r="7" spans="1:11" s="52" customFormat="1" ht="19.5" customHeight="1">
      <c r="A7" s="53">
        <v>3</v>
      </c>
      <c r="B7" s="53" t="s">
        <v>36</v>
      </c>
      <c r="C7" s="53" t="s">
        <v>37</v>
      </c>
      <c r="D7" s="53"/>
      <c r="E7" s="53" t="s">
        <v>38</v>
      </c>
      <c r="F7" s="53">
        <v>25</v>
      </c>
      <c r="G7" s="67">
        <v>4471.6</v>
      </c>
      <c r="H7" s="53" t="s">
        <v>31</v>
      </c>
      <c r="I7" s="68">
        <v>0</v>
      </c>
      <c r="J7" s="53" t="s">
        <v>37</v>
      </c>
      <c r="K7" s="80" t="s">
        <v>32</v>
      </c>
    </row>
    <row r="8" spans="1:11" s="52" customFormat="1" ht="19.5" customHeight="1">
      <c r="A8" s="53">
        <v>4</v>
      </c>
      <c r="B8" s="53" t="s">
        <v>36</v>
      </c>
      <c r="C8" s="53" t="s">
        <v>39</v>
      </c>
      <c r="D8" s="53"/>
      <c r="E8" s="53" t="s">
        <v>38</v>
      </c>
      <c r="F8" s="53">
        <v>63</v>
      </c>
      <c r="G8" s="67">
        <v>11270</v>
      </c>
      <c r="H8" s="53" t="s">
        <v>31</v>
      </c>
      <c r="I8" s="68">
        <v>0</v>
      </c>
      <c r="J8" s="53" t="s">
        <v>39</v>
      </c>
      <c r="K8" s="80" t="s">
        <v>32</v>
      </c>
    </row>
    <row r="9" spans="1:11" s="52" customFormat="1" ht="19.5" customHeight="1">
      <c r="A9" s="53">
        <v>5</v>
      </c>
      <c r="B9" s="53" t="s">
        <v>36</v>
      </c>
      <c r="C9" s="53" t="s">
        <v>40</v>
      </c>
      <c r="D9" s="53"/>
      <c r="E9" s="53" t="s">
        <v>38</v>
      </c>
      <c r="F9" s="53">
        <v>16</v>
      </c>
      <c r="G9" s="67">
        <v>2948.32</v>
      </c>
      <c r="H9" s="53" t="s">
        <v>31</v>
      </c>
      <c r="I9" s="68">
        <v>0</v>
      </c>
      <c r="J9" s="53" t="s">
        <v>40</v>
      </c>
      <c r="K9" s="80" t="s">
        <v>32</v>
      </c>
    </row>
    <row r="10" spans="1:11" s="52" customFormat="1" ht="19.5" customHeight="1">
      <c r="A10" s="53">
        <v>6</v>
      </c>
      <c r="B10" s="53" t="s">
        <v>41</v>
      </c>
      <c r="C10" s="53" t="s">
        <v>40</v>
      </c>
      <c r="D10" s="53"/>
      <c r="E10" s="53" t="s">
        <v>35</v>
      </c>
      <c r="F10" s="53">
        <v>12</v>
      </c>
      <c r="G10" s="67">
        <v>240</v>
      </c>
      <c r="H10" s="53" t="s">
        <v>31</v>
      </c>
      <c r="I10" s="68">
        <v>0</v>
      </c>
      <c r="J10" s="53" t="s">
        <v>40</v>
      </c>
      <c r="K10" s="80" t="s">
        <v>32</v>
      </c>
    </row>
    <row r="11" spans="1:11" s="52" customFormat="1" ht="19.5" customHeight="1">
      <c r="A11" s="53">
        <v>7</v>
      </c>
      <c r="B11" s="53" t="s">
        <v>42</v>
      </c>
      <c r="C11" s="53" t="s">
        <v>40</v>
      </c>
      <c r="D11" s="53" t="s">
        <v>43</v>
      </c>
      <c r="E11" s="53" t="s">
        <v>35</v>
      </c>
      <c r="F11" s="53">
        <v>6</v>
      </c>
      <c r="G11" s="67">
        <v>1620</v>
      </c>
      <c r="H11" s="53" t="s">
        <v>31</v>
      </c>
      <c r="I11" s="68">
        <v>0</v>
      </c>
      <c r="J11" s="53" t="s">
        <v>40</v>
      </c>
      <c r="K11" s="80" t="s">
        <v>32</v>
      </c>
    </row>
    <row r="12" spans="1:11" s="52" customFormat="1" ht="19.5" customHeight="1">
      <c r="A12" s="53">
        <v>8</v>
      </c>
      <c r="B12" s="53" t="s">
        <v>36</v>
      </c>
      <c r="C12" s="53" t="s">
        <v>44</v>
      </c>
      <c r="D12" s="53"/>
      <c r="E12" s="53" t="s">
        <v>38</v>
      </c>
      <c r="F12" s="53">
        <v>66</v>
      </c>
      <c r="G12" s="67">
        <v>12162.38</v>
      </c>
      <c r="H12" s="53" t="s">
        <v>31</v>
      </c>
      <c r="I12" s="68">
        <v>0</v>
      </c>
      <c r="J12" s="53" t="s">
        <v>44</v>
      </c>
      <c r="K12" s="80" t="s">
        <v>32</v>
      </c>
    </row>
    <row r="13" spans="1:11" s="52" customFormat="1" ht="19.5" customHeight="1">
      <c r="A13" s="53">
        <v>9</v>
      </c>
      <c r="B13" s="53" t="s">
        <v>45</v>
      </c>
      <c r="C13" s="53" t="s">
        <v>44</v>
      </c>
      <c r="D13" s="53"/>
      <c r="E13" s="53" t="s">
        <v>38</v>
      </c>
      <c r="F13" s="53">
        <v>1</v>
      </c>
      <c r="G13" s="67">
        <v>185</v>
      </c>
      <c r="H13" s="53" t="s">
        <v>31</v>
      </c>
      <c r="I13" s="68">
        <v>0</v>
      </c>
      <c r="J13" s="53" t="s">
        <v>44</v>
      </c>
      <c r="K13" s="80" t="s">
        <v>32</v>
      </c>
    </row>
    <row r="14" spans="1:11" s="52" customFormat="1" ht="19.5" customHeight="1">
      <c r="A14" s="53">
        <v>10</v>
      </c>
      <c r="B14" s="53" t="s">
        <v>36</v>
      </c>
      <c r="C14" s="53" t="s">
        <v>46</v>
      </c>
      <c r="D14" s="53"/>
      <c r="E14" s="53" t="s">
        <v>38</v>
      </c>
      <c r="F14" s="53">
        <v>19</v>
      </c>
      <c r="G14" s="67">
        <v>1194.72</v>
      </c>
      <c r="H14" s="53" t="s">
        <v>31</v>
      </c>
      <c r="I14" s="68">
        <v>0</v>
      </c>
      <c r="J14" s="53" t="s">
        <v>46</v>
      </c>
      <c r="K14" s="80" t="s">
        <v>32</v>
      </c>
    </row>
    <row r="15" spans="1:11" s="52" customFormat="1" ht="19.5" customHeight="1">
      <c r="A15" s="53">
        <v>11</v>
      </c>
      <c r="B15" s="53" t="s">
        <v>42</v>
      </c>
      <c r="C15" s="53" t="s">
        <v>46</v>
      </c>
      <c r="D15" s="53" t="s">
        <v>43</v>
      </c>
      <c r="E15" s="53" t="s">
        <v>47</v>
      </c>
      <c r="F15" s="53">
        <v>7</v>
      </c>
      <c r="G15" s="67">
        <v>2059.8</v>
      </c>
      <c r="H15" s="53" t="s">
        <v>31</v>
      </c>
      <c r="I15" s="68">
        <v>0</v>
      </c>
      <c r="J15" s="53" t="s">
        <v>46</v>
      </c>
      <c r="K15" s="80" t="s">
        <v>32</v>
      </c>
    </row>
    <row r="16" spans="1:11" s="52" customFormat="1" ht="19.5" customHeight="1">
      <c r="A16" s="53">
        <v>12</v>
      </c>
      <c r="B16" s="53" t="s">
        <v>33</v>
      </c>
      <c r="C16" s="53" t="s">
        <v>48</v>
      </c>
      <c r="D16" s="53"/>
      <c r="E16" s="53" t="s">
        <v>35</v>
      </c>
      <c r="F16" s="53">
        <v>3</v>
      </c>
      <c r="G16" s="67">
        <v>150.96</v>
      </c>
      <c r="H16" s="53" t="s">
        <v>31</v>
      </c>
      <c r="I16" s="68">
        <v>0</v>
      </c>
      <c r="J16" s="53" t="s">
        <v>48</v>
      </c>
      <c r="K16" s="80" t="s">
        <v>32</v>
      </c>
    </row>
    <row r="17" spans="1:11" s="52" customFormat="1" ht="19.5" customHeight="1">
      <c r="A17" s="53">
        <v>13</v>
      </c>
      <c r="B17" s="53" t="s">
        <v>41</v>
      </c>
      <c r="C17" s="53" t="s">
        <v>46</v>
      </c>
      <c r="D17" s="53"/>
      <c r="E17" s="53" t="s">
        <v>35</v>
      </c>
      <c r="F17" s="53">
        <v>56</v>
      </c>
      <c r="G17" s="67">
        <v>1120</v>
      </c>
      <c r="H17" s="53" t="s">
        <v>31</v>
      </c>
      <c r="I17" s="68">
        <v>0</v>
      </c>
      <c r="J17" s="53" t="s">
        <v>46</v>
      </c>
      <c r="K17" s="80" t="s">
        <v>32</v>
      </c>
    </row>
    <row r="18" spans="1:11" s="52" customFormat="1" ht="19.5" customHeight="1">
      <c r="A18" s="53">
        <v>14</v>
      </c>
      <c r="B18" s="53" t="s">
        <v>49</v>
      </c>
      <c r="C18" s="53" t="s">
        <v>50</v>
      </c>
      <c r="D18" s="53"/>
      <c r="E18" s="53" t="s">
        <v>35</v>
      </c>
      <c r="F18" s="53">
        <v>12</v>
      </c>
      <c r="G18" s="67">
        <v>603.84</v>
      </c>
      <c r="H18" s="53" t="s">
        <v>31</v>
      </c>
      <c r="I18" s="68">
        <v>0</v>
      </c>
      <c r="J18" s="53" t="s">
        <v>50</v>
      </c>
      <c r="K18" s="80" t="s">
        <v>32</v>
      </c>
    </row>
    <row r="19" spans="1:11" s="52" customFormat="1" ht="19.5" customHeight="1">
      <c r="A19" s="53">
        <v>15</v>
      </c>
      <c r="B19" s="53" t="s">
        <v>49</v>
      </c>
      <c r="C19" s="53" t="s">
        <v>50</v>
      </c>
      <c r="D19" s="53"/>
      <c r="E19" s="53" t="s">
        <v>38</v>
      </c>
      <c r="F19" s="53">
        <v>1</v>
      </c>
      <c r="G19" s="67">
        <v>50.32</v>
      </c>
      <c r="H19" s="53" t="s">
        <v>31</v>
      </c>
      <c r="I19" s="68">
        <v>0</v>
      </c>
      <c r="J19" s="53" t="s">
        <v>50</v>
      </c>
      <c r="K19" s="80" t="s">
        <v>32</v>
      </c>
    </row>
    <row r="20" spans="1:11" s="52" customFormat="1" ht="19.5" customHeight="1">
      <c r="A20" s="53">
        <v>16</v>
      </c>
      <c r="B20" s="53" t="s">
        <v>49</v>
      </c>
      <c r="C20" s="53" t="s">
        <v>51</v>
      </c>
      <c r="D20" s="53"/>
      <c r="E20" s="53" t="s">
        <v>38</v>
      </c>
      <c r="F20" s="53">
        <v>4</v>
      </c>
      <c r="G20" s="67">
        <v>201.28</v>
      </c>
      <c r="H20" s="53" t="s">
        <v>31</v>
      </c>
      <c r="I20" s="68">
        <v>0</v>
      </c>
      <c r="J20" s="53" t="s">
        <v>51</v>
      </c>
      <c r="K20" s="80" t="s">
        <v>32</v>
      </c>
    </row>
    <row r="21" spans="1:11" s="52" customFormat="1" ht="19.5" customHeight="1">
      <c r="A21" s="53">
        <v>17</v>
      </c>
      <c r="B21" s="53" t="s">
        <v>49</v>
      </c>
      <c r="C21" s="53" t="s">
        <v>51</v>
      </c>
      <c r="D21" s="53"/>
      <c r="E21" s="53" t="s">
        <v>38</v>
      </c>
      <c r="F21" s="53">
        <v>2</v>
      </c>
      <c r="G21" s="67">
        <v>100.64</v>
      </c>
      <c r="H21" s="53" t="s">
        <v>31</v>
      </c>
      <c r="I21" s="68">
        <v>0</v>
      </c>
      <c r="J21" s="53" t="s">
        <v>51</v>
      </c>
      <c r="K21" s="80" t="s">
        <v>32</v>
      </c>
    </row>
    <row r="22" spans="1:11" s="52" customFormat="1" ht="19.5" customHeight="1">
      <c r="A22" s="53">
        <v>18</v>
      </c>
      <c r="B22" s="53" t="s">
        <v>33</v>
      </c>
      <c r="C22" s="53" t="s">
        <v>51</v>
      </c>
      <c r="D22" s="53"/>
      <c r="E22" s="53" t="s">
        <v>38</v>
      </c>
      <c r="F22" s="53">
        <v>3</v>
      </c>
      <c r="G22" s="67">
        <v>150.96</v>
      </c>
      <c r="H22" s="53" t="s">
        <v>31</v>
      </c>
      <c r="I22" s="68">
        <v>0</v>
      </c>
      <c r="J22" s="53" t="s">
        <v>51</v>
      </c>
      <c r="K22" s="80" t="s">
        <v>32</v>
      </c>
    </row>
    <row r="23" spans="1:11" s="52" customFormat="1" ht="19.5" customHeight="1">
      <c r="A23" s="53">
        <v>19</v>
      </c>
      <c r="B23" s="53" t="s">
        <v>45</v>
      </c>
      <c r="C23" s="53" t="s">
        <v>51</v>
      </c>
      <c r="D23" s="53"/>
      <c r="E23" s="53" t="s">
        <v>38</v>
      </c>
      <c r="F23" s="53">
        <v>2</v>
      </c>
      <c r="G23" s="67">
        <v>370</v>
      </c>
      <c r="H23" s="53" t="s">
        <v>31</v>
      </c>
      <c r="I23" s="68">
        <v>0</v>
      </c>
      <c r="J23" s="53" t="s">
        <v>51</v>
      </c>
      <c r="K23" s="80" t="s">
        <v>32</v>
      </c>
    </row>
    <row r="24" spans="1:11" s="52" customFormat="1" ht="19.5" customHeight="1">
      <c r="A24" s="53">
        <v>20</v>
      </c>
      <c r="B24" s="53" t="s">
        <v>33</v>
      </c>
      <c r="C24" s="53" t="s">
        <v>52</v>
      </c>
      <c r="D24" s="53"/>
      <c r="E24" s="53" t="s">
        <v>38</v>
      </c>
      <c r="F24" s="53">
        <v>2</v>
      </c>
      <c r="G24" s="67">
        <v>100.64</v>
      </c>
      <c r="H24" s="53" t="s">
        <v>31</v>
      </c>
      <c r="I24" s="68">
        <v>0</v>
      </c>
      <c r="J24" s="53" t="s">
        <v>52</v>
      </c>
      <c r="K24" s="80" t="s">
        <v>32</v>
      </c>
    </row>
    <row r="25" spans="1:11" s="52" customFormat="1" ht="19.5" customHeight="1">
      <c r="A25" s="53">
        <v>21</v>
      </c>
      <c r="B25" s="53" t="s">
        <v>49</v>
      </c>
      <c r="C25" s="53" t="s">
        <v>53</v>
      </c>
      <c r="D25" s="53"/>
      <c r="E25" s="53" t="s">
        <v>38</v>
      </c>
      <c r="F25" s="53">
        <v>4</v>
      </c>
      <c r="G25" s="67">
        <v>201.28</v>
      </c>
      <c r="H25" s="53" t="s">
        <v>31</v>
      </c>
      <c r="I25" s="68">
        <v>0</v>
      </c>
      <c r="J25" s="53" t="s">
        <v>53</v>
      </c>
      <c r="K25" s="80" t="s">
        <v>32</v>
      </c>
    </row>
    <row r="26" spans="1:11" s="52" customFormat="1" ht="19.5" customHeight="1">
      <c r="A26" s="53">
        <v>22</v>
      </c>
      <c r="B26" s="53" t="s">
        <v>33</v>
      </c>
      <c r="C26" s="53" t="s">
        <v>54</v>
      </c>
      <c r="D26" s="53"/>
      <c r="E26" s="53" t="s">
        <v>35</v>
      </c>
      <c r="F26" s="53">
        <v>2</v>
      </c>
      <c r="G26" s="67">
        <v>100.64</v>
      </c>
      <c r="H26" s="53" t="s">
        <v>31</v>
      </c>
      <c r="I26" s="68">
        <v>0</v>
      </c>
      <c r="J26" s="53" t="s">
        <v>54</v>
      </c>
      <c r="K26" s="80" t="s">
        <v>32</v>
      </c>
    </row>
    <row r="27" spans="1:11" s="52" customFormat="1" ht="19.5" customHeight="1">
      <c r="A27" s="53">
        <v>23</v>
      </c>
      <c r="B27" s="53" t="s">
        <v>33</v>
      </c>
      <c r="C27" s="53" t="s">
        <v>54</v>
      </c>
      <c r="D27" s="53"/>
      <c r="E27" s="53" t="s">
        <v>38</v>
      </c>
      <c r="F27" s="53">
        <v>2</v>
      </c>
      <c r="G27" s="67">
        <v>100.64</v>
      </c>
      <c r="H27" s="53" t="s">
        <v>31</v>
      </c>
      <c r="I27" s="68">
        <v>0</v>
      </c>
      <c r="J27" s="53" t="s">
        <v>54</v>
      </c>
      <c r="K27" s="80" t="s">
        <v>32</v>
      </c>
    </row>
    <row r="28" spans="1:11" s="52" customFormat="1" ht="19.5" customHeight="1">
      <c r="A28" s="53">
        <v>24</v>
      </c>
      <c r="B28" s="53" t="s">
        <v>45</v>
      </c>
      <c r="C28" s="53" t="s">
        <v>54</v>
      </c>
      <c r="D28" s="53"/>
      <c r="E28" s="53" t="s">
        <v>38</v>
      </c>
      <c r="F28" s="53">
        <v>1</v>
      </c>
      <c r="G28" s="67">
        <v>195</v>
      </c>
      <c r="H28" s="53" t="s">
        <v>31</v>
      </c>
      <c r="I28" s="68">
        <v>0</v>
      </c>
      <c r="J28" s="53" t="s">
        <v>54</v>
      </c>
      <c r="K28" s="80" t="s">
        <v>32</v>
      </c>
    </row>
    <row r="29" spans="1:11" s="52" customFormat="1" ht="19.5" customHeight="1">
      <c r="A29" s="53">
        <v>25</v>
      </c>
      <c r="B29" s="53" t="s">
        <v>45</v>
      </c>
      <c r="C29" s="53" t="s">
        <v>55</v>
      </c>
      <c r="D29" s="53"/>
      <c r="E29" s="53" t="s">
        <v>38</v>
      </c>
      <c r="F29" s="53">
        <v>3</v>
      </c>
      <c r="G29" s="67">
        <v>555</v>
      </c>
      <c r="H29" s="53" t="s">
        <v>31</v>
      </c>
      <c r="I29" s="68">
        <v>0</v>
      </c>
      <c r="J29" s="53" t="s">
        <v>55</v>
      </c>
      <c r="K29" s="80" t="s">
        <v>32</v>
      </c>
    </row>
    <row r="30" spans="1:11" s="52" customFormat="1" ht="19.5" customHeight="1">
      <c r="A30" s="53">
        <v>26</v>
      </c>
      <c r="B30" s="53" t="s">
        <v>33</v>
      </c>
      <c r="C30" s="53" t="s">
        <v>56</v>
      </c>
      <c r="D30" s="53"/>
      <c r="E30" s="53" t="s">
        <v>38</v>
      </c>
      <c r="F30" s="53">
        <v>1</v>
      </c>
      <c r="G30" s="67">
        <v>50.32</v>
      </c>
      <c r="H30" s="53" t="s">
        <v>31</v>
      </c>
      <c r="I30" s="68">
        <v>0</v>
      </c>
      <c r="J30" s="53" t="s">
        <v>56</v>
      </c>
      <c r="K30" s="80" t="s">
        <v>32</v>
      </c>
    </row>
    <row r="31" spans="1:11" s="52" customFormat="1" ht="19.5" customHeight="1">
      <c r="A31" s="53">
        <v>27</v>
      </c>
      <c r="B31" s="53" t="s">
        <v>33</v>
      </c>
      <c r="C31" s="53" t="s">
        <v>56</v>
      </c>
      <c r="D31" s="53"/>
      <c r="E31" s="53" t="s">
        <v>35</v>
      </c>
      <c r="F31" s="53">
        <v>1</v>
      </c>
      <c r="G31" s="67">
        <v>50.32</v>
      </c>
      <c r="H31" s="53" t="s">
        <v>31</v>
      </c>
      <c r="I31" s="68">
        <v>0</v>
      </c>
      <c r="J31" s="53" t="s">
        <v>56</v>
      </c>
      <c r="K31" s="80" t="s">
        <v>32</v>
      </c>
    </row>
    <row r="32" spans="1:11" s="52" customFormat="1" ht="19.5" customHeight="1">
      <c r="A32" s="53">
        <v>28</v>
      </c>
      <c r="B32" s="53" t="s">
        <v>45</v>
      </c>
      <c r="C32" s="53" t="s">
        <v>56</v>
      </c>
      <c r="D32" s="53"/>
      <c r="E32" s="53" t="s">
        <v>38</v>
      </c>
      <c r="F32" s="53">
        <v>2</v>
      </c>
      <c r="G32" s="67">
        <v>370</v>
      </c>
      <c r="H32" s="53" t="s">
        <v>31</v>
      </c>
      <c r="I32" s="68">
        <v>0</v>
      </c>
      <c r="J32" s="53" t="s">
        <v>56</v>
      </c>
      <c r="K32" s="80" t="s">
        <v>32</v>
      </c>
    </row>
    <row r="33" spans="1:11" s="52" customFormat="1" ht="19.5" customHeight="1">
      <c r="A33" s="53">
        <v>29</v>
      </c>
      <c r="B33" s="53" t="s">
        <v>33</v>
      </c>
      <c r="C33" s="53" t="s">
        <v>37</v>
      </c>
      <c r="D33" s="53"/>
      <c r="E33" s="53" t="s">
        <v>38</v>
      </c>
      <c r="F33" s="53">
        <v>5</v>
      </c>
      <c r="G33" s="67">
        <v>251.6</v>
      </c>
      <c r="H33" s="53" t="s">
        <v>31</v>
      </c>
      <c r="I33" s="68">
        <v>0</v>
      </c>
      <c r="J33" s="53" t="s">
        <v>37</v>
      </c>
      <c r="K33" s="80" t="s">
        <v>32</v>
      </c>
    </row>
    <row r="34" spans="1:11" s="52" customFormat="1" ht="19.5" customHeight="1">
      <c r="A34" s="53">
        <v>30</v>
      </c>
      <c r="B34" s="53" t="s">
        <v>57</v>
      </c>
      <c r="C34" s="53" t="s">
        <v>37</v>
      </c>
      <c r="D34" s="53"/>
      <c r="E34" s="53" t="s">
        <v>38</v>
      </c>
      <c r="F34" s="53">
        <v>2</v>
      </c>
      <c r="G34" s="67">
        <v>1254.84</v>
      </c>
      <c r="H34" s="53" t="s">
        <v>31</v>
      </c>
      <c r="I34" s="68">
        <v>0</v>
      </c>
      <c r="J34" s="53" t="s">
        <v>37</v>
      </c>
      <c r="K34" s="80" t="s">
        <v>32</v>
      </c>
    </row>
    <row r="35" spans="1:11" s="52" customFormat="1" ht="19.5" customHeight="1">
      <c r="A35" s="53">
        <v>31</v>
      </c>
      <c r="B35" s="53" t="s">
        <v>45</v>
      </c>
      <c r="C35" s="53" t="s">
        <v>37</v>
      </c>
      <c r="D35" s="53"/>
      <c r="E35" s="53" t="s">
        <v>38</v>
      </c>
      <c r="F35" s="53">
        <v>3</v>
      </c>
      <c r="G35" s="67">
        <v>555</v>
      </c>
      <c r="H35" s="53" t="s">
        <v>31</v>
      </c>
      <c r="I35" s="68">
        <v>0</v>
      </c>
      <c r="J35" s="53" t="s">
        <v>37</v>
      </c>
      <c r="K35" s="80" t="s">
        <v>32</v>
      </c>
    </row>
    <row r="36" spans="1:11" s="52" customFormat="1" ht="19.5" customHeight="1">
      <c r="A36" s="53">
        <v>32</v>
      </c>
      <c r="B36" s="53" t="s">
        <v>45</v>
      </c>
      <c r="C36" s="53" t="s">
        <v>37</v>
      </c>
      <c r="D36" s="53"/>
      <c r="E36" s="53" t="s">
        <v>38</v>
      </c>
      <c r="F36" s="53">
        <v>1</v>
      </c>
      <c r="G36" s="67">
        <v>195</v>
      </c>
      <c r="H36" s="53" t="s">
        <v>31</v>
      </c>
      <c r="I36" s="68">
        <v>0</v>
      </c>
      <c r="J36" s="53" t="s">
        <v>37</v>
      </c>
      <c r="K36" s="80" t="s">
        <v>32</v>
      </c>
    </row>
    <row r="37" spans="1:11" s="52" customFormat="1" ht="19.5" customHeight="1">
      <c r="A37" s="53">
        <v>33</v>
      </c>
      <c r="B37" s="53" t="s">
        <v>33</v>
      </c>
      <c r="C37" s="53" t="s">
        <v>58</v>
      </c>
      <c r="D37" s="53"/>
      <c r="E37" s="53" t="s">
        <v>38</v>
      </c>
      <c r="F37" s="53">
        <v>5</v>
      </c>
      <c r="G37" s="67">
        <v>251.6</v>
      </c>
      <c r="H37" s="53" t="s">
        <v>31</v>
      </c>
      <c r="I37" s="68">
        <v>0</v>
      </c>
      <c r="J37" s="53" t="s">
        <v>58</v>
      </c>
      <c r="K37" s="80" t="s">
        <v>32</v>
      </c>
    </row>
    <row r="38" spans="1:11" s="52" customFormat="1" ht="19.5" customHeight="1">
      <c r="A38" s="53">
        <v>34</v>
      </c>
      <c r="B38" s="53" t="s">
        <v>57</v>
      </c>
      <c r="C38" s="53" t="s">
        <v>58</v>
      </c>
      <c r="D38" s="53"/>
      <c r="E38" s="53" t="s">
        <v>38</v>
      </c>
      <c r="F38" s="53">
        <v>2</v>
      </c>
      <c r="G38" s="67">
        <v>1254.84</v>
      </c>
      <c r="H38" s="53" t="s">
        <v>31</v>
      </c>
      <c r="I38" s="68">
        <v>0</v>
      </c>
      <c r="J38" s="53" t="s">
        <v>58</v>
      </c>
      <c r="K38" s="80" t="s">
        <v>32</v>
      </c>
    </row>
    <row r="39" spans="1:11" s="52" customFormat="1" ht="19.5" customHeight="1">
      <c r="A39" s="53">
        <v>35</v>
      </c>
      <c r="B39" s="53" t="s">
        <v>45</v>
      </c>
      <c r="C39" s="53" t="s">
        <v>58</v>
      </c>
      <c r="D39" s="53"/>
      <c r="E39" s="53" t="s">
        <v>38</v>
      </c>
      <c r="F39" s="53">
        <v>2</v>
      </c>
      <c r="G39" s="67">
        <v>370</v>
      </c>
      <c r="H39" s="53" t="s">
        <v>31</v>
      </c>
      <c r="I39" s="68">
        <v>0</v>
      </c>
      <c r="J39" s="53" t="s">
        <v>58</v>
      </c>
      <c r="K39" s="80" t="s">
        <v>32</v>
      </c>
    </row>
    <row r="40" spans="1:11" s="52" customFormat="1" ht="19.5" customHeight="1">
      <c r="A40" s="53">
        <v>36</v>
      </c>
      <c r="B40" s="53" t="s">
        <v>33</v>
      </c>
      <c r="C40" s="53" t="s">
        <v>39</v>
      </c>
      <c r="D40" s="53"/>
      <c r="E40" s="53" t="s">
        <v>38</v>
      </c>
      <c r="F40" s="53">
        <v>8</v>
      </c>
      <c r="G40" s="67">
        <v>402.56</v>
      </c>
      <c r="H40" s="53" t="s">
        <v>31</v>
      </c>
      <c r="I40" s="68">
        <v>0</v>
      </c>
      <c r="J40" s="53" t="s">
        <v>39</v>
      </c>
      <c r="K40" s="80" t="s">
        <v>32</v>
      </c>
    </row>
    <row r="41" spans="1:11" s="52" customFormat="1" ht="19.5" customHeight="1">
      <c r="A41" s="53">
        <v>37</v>
      </c>
      <c r="B41" s="53" t="s">
        <v>33</v>
      </c>
      <c r="C41" s="53" t="s">
        <v>39</v>
      </c>
      <c r="D41" s="53"/>
      <c r="E41" s="53" t="s">
        <v>38</v>
      </c>
      <c r="F41" s="53">
        <v>1</v>
      </c>
      <c r="G41" s="67">
        <v>50.32</v>
      </c>
      <c r="H41" s="53" t="s">
        <v>31</v>
      </c>
      <c r="I41" s="68">
        <v>0</v>
      </c>
      <c r="J41" s="53" t="s">
        <v>39</v>
      </c>
      <c r="K41" s="80" t="s">
        <v>32</v>
      </c>
    </row>
    <row r="42" spans="1:11" s="52" customFormat="1" ht="19.5" customHeight="1">
      <c r="A42" s="53">
        <v>38</v>
      </c>
      <c r="B42" s="53" t="s">
        <v>57</v>
      </c>
      <c r="C42" s="53" t="s">
        <v>39</v>
      </c>
      <c r="D42" s="53"/>
      <c r="E42" s="53" t="s">
        <v>38</v>
      </c>
      <c r="F42" s="53">
        <v>2</v>
      </c>
      <c r="G42" s="67">
        <v>1254.84</v>
      </c>
      <c r="H42" s="53" t="s">
        <v>31</v>
      </c>
      <c r="I42" s="68">
        <v>0</v>
      </c>
      <c r="J42" s="53" t="s">
        <v>39</v>
      </c>
      <c r="K42" s="80" t="s">
        <v>32</v>
      </c>
    </row>
    <row r="43" spans="1:11" s="52" customFormat="1" ht="19.5" customHeight="1">
      <c r="A43" s="53">
        <v>39</v>
      </c>
      <c r="B43" s="53" t="s">
        <v>45</v>
      </c>
      <c r="C43" s="53" t="s">
        <v>39</v>
      </c>
      <c r="D43" s="53"/>
      <c r="E43" s="53" t="s">
        <v>38</v>
      </c>
      <c r="F43" s="53">
        <v>1</v>
      </c>
      <c r="G43" s="67">
        <v>195</v>
      </c>
      <c r="H43" s="53" t="s">
        <v>31</v>
      </c>
      <c r="I43" s="68">
        <v>0</v>
      </c>
      <c r="J43" s="53" t="s">
        <v>39</v>
      </c>
      <c r="K43" s="80" t="s">
        <v>32</v>
      </c>
    </row>
    <row r="44" spans="1:11" s="52" customFormat="1" ht="19.5" customHeight="1">
      <c r="A44" s="53">
        <v>40</v>
      </c>
      <c r="B44" s="53" t="s">
        <v>57</v>
      </c>
      <c r="C44" s="53" t="s">
        <v>40</v>
      </c>
      <c r="D44" s="53"/>
      <c r="E44" s="53" t="s">
        <v>38</v>
      </c>
      <c r="F44" s="53">
        <v>2</v>
      </c>
      <c r="G44" s="67">
        <v>1254.84</v>
      </c>
      <c r="H44" s="53" t="s">
        <v>31</v>
      </c>
      <c r="I44" s="68">
        <v>0</v>
      </c>
      <c r="J44" s="53" t="s">
        <v>40</v>
      </c>
      <c r="K44" s="80" t="s">
        <v>32</v>
      </c>
    </row>
    <row r="45" spans="1:11" s="52" customFormat="1" ht="19.5" customHeight="1">
      <c r="A45" s="53">
        <v>41</v>
      </c>
      <c r="B45" s="53" t="s">
        <v>33</v>
      </c>
      <c r="C45" s="53" t="s">
        <v>44</v>
      </c>
      <c r="D45" s="53"/>
      <c r="E45" s="53" t="s">
        <v>35</v>
      </c>
      <c r="F45" s="53">
        <v>5</v>
      </c>
      <c r="G45" s="67">
        <v>251.6</v>
      </c>
      <c r="H45" s="53" t="s">
        <v>31</v>
      </c>
      <c r="I45" s="68">
        <v>0</v>
      </c>
      <c r="J45" s="53" t="s">
        <v>44</v>
      </c>
      <c r="K45" s="80" t="s">
        <v>32</v>
      </c>
    </row>
    <row r="46" spans="1:11" s="52" customFormat="1" ht="19.5" customHeight="1">
      <c r="A46" s="53">
        <v>42</v>
      </c>
      <c r="B46" s="53" t="s">
        <v>57</v>
      </c>
      <c r="C46" s="53" t="s">
        <v>44</v>
      </c>
      <c r="D46" s="53"/>
      <c r="E46" s="53" t="s">
        <v>38</v>
      </c>
      <c r="F46" s="53">
        <v>2</v>
      </c>
      <c r="G46" s="67">
        <v>1254.84</v>
      </c>
      <c r="H46" s="53" t="s">
        <v>31</v>
      </c>
      <c r="I46" s="68">
        <v>0</v>
      </c>
      <c r="J46" s="53" t="s">
        <v>44</v>
      </c>
      <c r="K46" s="80" t="s">
        <v>32</v>
      </c>
    </row>
    <row r="47" spans="1:11" s="52" customFormat="1" ht="19.5" customHeight="1">
      <c r="A47" s="53">
        <v>43</v>
      </c>
      <c r="B47" s="53" t="s">
        <v>33</v>
      </c>
      <c r="C47" s="53" t="s">
        <v>46</v>
      </c>
      <c r="D47" s="53"/>
      <c r="E47" s="53" t="s">
        <v>35</v>
      </c>
      <c r="F47" s="53">
        <v>11</v>
      </c>
      <c r="G47" s="67">
        <v>553.52</v>
      </c>
      <c r="H47" s="53" t="s">
        <v>31</v>
      </c>
      <c r="I47" s="68">
        <v>0</v>
      </c>
      <c r="J47" s="53" t="s">
        <v>46</v>
      </c>
      <c r="K47" s="80" t="s">
        <v>32</v>
      </c>
    </row>
    <row r="48" spans="1:11" s="52" customFormat="1" ht="19.5" customHeight="1">
      <c r="A48" s="53">
        <v>44</v>
      </c>
      <c r="B48" s="53" t="s">
        <v>57</v>
      </c>
      <c r="C48" s="53" t="s">
        <v>46</v>
      </c>
      <c r="D48" s="53"/>
      <c r="E48" s="53" t="s">
        <v>38</v>
      </c>
      <c r="F48" s="53">
        <v>2</v>
      </c>
      <c r="G48" s="67">
        <v>1254.84</v>
      </c>
      <c r="H48" s="53" t="s">
        <v>31</v>
      </c>
      <c r="I48" s="68">
        <v>0</v>
      </c>
      <c r="J48" s="53" t="s">
        <v>46</v>
      </c>
      <c r="K48" s="80" t="s">
        <v>32</v>
      </c>
    </row>
    <row r="49" spans="1:11" s="52" customFormat="1" ht="19.5" customHeight="1">
      <c r="A49" s="53">
        <v>45</v>
      </c>
      <c r="B49" s="53" t="s">
        <v>45</v>
      </c>
      <c r="C49" s="53" t="s">
        <v>46</v>
      </c>
      <c r="D49" s="53"/>
      <c r="E49" s="53" t="s">
        <v>38</v>
      </c>
      <c r="F49" s="53">
        <v>1</v>
      </c>
      <c r="G49" s="67">
        <v>195</v>
      </c>
      <c r="H49" s="53" t="s">
        <v>31</v>
      </c>
      <c r="I49" s="68">
        <v>0</v>
      </c>
      <c r="J49" s="53" t="s">
        <v>46</v>
      </c>
      <c r="K49" s="80" t="s">
        <v>32</v>
      </c>
    </row>
    <row r="50" spans="1:11" s="52" customFormat="1" ht="19.5" customHeight="1">
      <c r="A50" s="53">
        <v>46</v>
      </c>
      <c r="B50" s="53" t="s">
        <v>33</v>
      </c>
      <c r="C50" s="53" t="s">
        <v>48</v>
      </c>
      <c r="D50" s="53"/>
      <c r="E50" s="53" t="s">
        <v>35</v>
      </c>
      <c r="F50" s="53">
        <v>4</v>
      </c>
      <c r="G50" s="67">
        <v>201.28</v>
      </c>
      <c r="H50" s="53" t="s">
        <v>31</v>
      </c>
      <c r="I50" s="68">
        <v>0</v>
      </c>
      <c r="J50" s="53" t="s">
        <v>48</v>
      </c>
      <c r="K50" s="80" t="s">
        <v>32</v>
      </c>
    </row>
    <row r="51" spans="1:11" s="52" customFormat="1" ht="19.5" customHeight="1">
      <c r="A51" s="53">
        <v>47</v>
      </c>
      <c r="B51" s="53" t="s">
        <v>57</v>
      </c>
      <c r="C51" s="53" t="s">
        <v>48</v>
      </c>
      <c r="D51" s="53"/>
      <c r="E51" s="53" t="s">
        <v>38</v>
      </c>
      <c r="F51" s="53">
        <v>1</v>
      </c>
      <c r="G51" s="67">
        <v>195</v>
      </c>
      <c r="H51" s="53" t="s">
        <v>31</v>
      </c>
      <c r="I51" s="68">
        <v>0</v>
      </c>
      <c r="J51" s="53" t="s">
        <v>48</v>
      </c>
      <c r="K51" s="80" t="s">
        <v>32</v>
      </c>
    </row>
    <row r="52" spans="1:11" s="52" customFormat="1" ht="19.5" customHeight="1">
      <c r="A52" s="53">
        <v>48</v>
      </c>
      <c r="B52" s="53" t="s">
        <v>57</v>
      </c>
      <c r="C52" s="53" t="s">
        <v>48</v>
      </c>
      <c r="D52" s="53"/>
      <c r="E52" s="53" t="s">
        <v>38</v>
      </c>
      <c r="F52" s="53">
        <v>1</v>
      </c>
      <c r="G52" s="67">
        <v>627.42</v>
      </c>
      <c r="H52" s="53" t="s">
        <v>31</v>
      </c>
      <c r="I52" s="68">
        <v>0</v>
      </c>
      <c r="J52" s="53" t="s">
        <v>48</v>
      </c>
      <c r="K52" s="80" t="s">
        <v>32</v>
      </c>
    </row>
    <row r="53" spans="1:11" s="52" customFormat="1" ht="19.5" customHeight="1">
      <c r="A53" s="53">
        <v>49</v>
      </c>
      <c r="B53" s="53" t="s">
        <v>57</v>
      </c>
      <c r="C53" s="53" t="s">
        <v>59</v>
      </c>
      <c r="D53" s="53"/>
      <c r="E53" s="53" t="s">
        <v>38</v>
      </c>
      <c r="F53" s="53">
        <v>2</v>
      </c>
      <c r="G53" s="67">
        <v>125.66</v>
      </c>
      <c r="H53" s="53" t="s">
        <v>31</v>
      </c>
      <c r="I53" s="68">
        <v>0</v>
      </c>
      <c r="J53" s="53" t="s">
        <v>59</v>
      </c>
      <c r="K53" s="80" t="s">
        <v>32</v>
      </c>
    </row>
    <row r="54" spans="1:13" s="52" customFormat="1" ht="19.5" customHeight="1">
      <c r="A54" s="53">
        <v>53</v>
      </c>
      <c r="B54" s="53" t="s">
        <v>60</v>
      </c>
      <c r="C54" s="53" t="s">
        <v>61</v>
      </c>
      <c r="D54" s="53"/>
      <c r="E54" s="53" t="s">
        <v>35</v>
      </c>
      <c r="F54" s="53">
        <v>8</v>
      </c>
      <c r="G54" s="67"/>
      <c r="H54" s="53">
        <v>80</v>
      </c>
      <c r="I54" s="68">
        <f>H54*F54</f>
        <v>640</v>
      </c>
      <c r="J54" s="53" t="s">
        <v>61</v>
      </c>
      <c r="K54" s="53"/>
      <c r="L54" s="81"/>
      <c r="M54" s="82"/>
    </row>
    <row r="55" spans="1:13" s="52" customFormat="1" ht="19.5" customHeight="1">
      <c r="A55" s="53">
        <v>54</v>
      </c>
      <c r="B55" s="53" t="s">
        <v>60</v>
      </c>
      <c r="C55" s="53" t="s">
        <v>62</v>
      </c>
      <c r="D55" s="53"/>
      <c r="E55" s="53" t="s">
        <v>35</v>
      </c>
      <c r="F55" s="53">
        <v>1</v>
      </c>
      <c r="G55" s="67"/>
      <c r="H55" s="53">
        <v>80</v>
      </c>
      <c r="I55" s="68">
        <f>H55*F55</f>
        <v>80</v>
      </c>
      <c r="J55" s="53" t="s">
        <v>62</v>
      </c>
      <c r="K55" s="53"/>
      <c r="L55" s="81"/>
      <c r="M55" s="82"/>
    </row>
    <row r="56" spans="1:11" s="52" customFormat="1" ht="19.5" customHeight="1">
      <c r="A56" s="53">
        <v>57</v>
      </c>
      <c r="B56" s="53" t="s">
        <v>63</v>
      </c>
      <c r="C56" s="53"/>
      <c r="D56" s="53"/>
      <c r="E56" s="53"/>
      <c r="F56" s="53">
        <v>37</v>
      </c>
      <c r="G56" s="67"/>
      <c r="H56" s="53">
        <v>40</v>
      </c>
      <c r="I56" s="68">
        <f aca="true" t="shared" si="0" ref="I56:I62">H56*F56</f>
        <v>1480</v>
      </c>
      <c r="J56" s="53"/>
      <c r="K56" s="53"/>
    </row>
    <row r="57" spans="1:11" s="52" customFormat="1" ht="19.5" customHeight="1">
      <c r="A57" s="53">
        <v>58</v>
      </c>
      <c r="B57" s="53" t="s">
        <v>64</v>
      </c>
      <c r="C57" s="53" t="s">
        <v>65</v>
      </c>
      <c r="D57" s="53">
        <v>2002.05</v>
      </c>
      <c r="E57" s="53" t="s">
        <v>30</v>
      </c>
      <c r="F57" s="53">
        <v>1</v>
      </c>
      <c r="G57" s="67">
        <v>160</v>
      </c>
      <c r="H57" s="53">
        <v>50</v>
      </c>
      <c r="I57" s="68">
        <f t="shared" si="0"/>
        <v>50</v>
      </c>
      <c r="J57" s="53" t="s">
        <v>65</v>
      </c>
      <c r="K57" s="53"/>
    </row>
    <row r="58" spans="1:11" s="52" customFormat="1" ht="19.5" customHeight="1">
      <c r="A58" s="53">
        <v>59</v>
      </c>
      <c r="B58" s="53" t="s">
        <v>64</v>
      </c>
      <c r="C58" s="53" t="s">
        <v>66</v>
      </c>
      <c r="D58" s="53"/>
      <c r="E58" s="53" t="s">
        <v>30</v>
      </c>
      <c r="F58" s="53">
        <v>1</v>
      </c>
      <c r="G58" s="67">
        <v>500</v>
      </c>
      <c r="H58" s="53">
        <v>50</v>
      </c>
      <c r="I58" s="68">
        <f t="shared" si="0"/>
        <v>50</v>
      </c>
      <c r="J58" s="53" t="s">
        <v>66</v>
      </c>
      <c r="K58" s="53"/>
    </row>
    <row r="59" spans="1:11" s="52" customFormat="1" ht="19.5" customHeight="1">
      <c r="A59" s="53">
        <v>60</v>
      </c>
      <c r="B59" s="53" t="s">
        <v>67</v>
      </c>
      <c r="C59" s="53" t="s">
        <v>68</v>
      </c>
      <c r="D59" s="53"/>
      <c r="E59" s="53" t="s">
        <v>69</v>
      </c>
      <c r="F59" s="53">
        <v>1</v>
      </c>
      <c r="G59" s="67">
        <v>900</v>
      </c>
      <c r="H59" s="53">
        <v>10</v>
      </c>
      <c r="I59" s="68">
        <f t="shared" si="0"/>
        <v>10</v>
      </c>
      <c r="J59" s="53" t="s">
        <v>68</v>
      </c>
      <c r="K59" s="53"/>
    </row>
    <row r="60" spans="1:11" s="52" customFormat="1" ht="19.5" customHeight="1">
      <c r="A60" s="53">
        <v>61</v>
      </c>
      <c r="B60" s="53" t="s">
        <v>70</v>
      </c>
      <c r="C60" s="53" t="s">
        <v>71</v>
      </c>
      <c r="D60" s="53"/>
      <c r="E60" s="53" t="s">
        <v>38</v>
      </c>
      <c r="F60" s="53">
        <v>1</v>
      </c>
      <c r="G60" s="67">
        <v>430</v>
      </c>
      <c r="H60" s="53">
        <v>40</v>
      </c>
      <c r="I60" s="68">
        <f t="shared" si="0"/>
        <v>40</v>
      </c>
      <c r="J60" s="53" t="s">
        <v>71</v>
      </c>
      <c r="K60" s="53"/>
    </row>
    <row r="61" spans="1:11" s="52" customFormat="1" ht="19.5" customHeight="1">
      <c r="A61" s="53">
        <v>62</v>
      </c>
      <c r="B61" s="53" t="s">
        <v>67</v>
      </c>
      <c r="C61" s="53" t="s">
        <v>71</v>
      </c>
      <c r="D61" s="53"/>
      <c r="E61" s="53" t="s">
        <v>69</v>
      </c>
      <c r="F61" s="53">
        <v>1</v>
      </c>
      <c r="G61" s="67">
        <v>900</v>
      </c>
      <c r="H61" s="53">
        <v>10</v>
      </c>
      <c r="I61" s="68">
        <f t="shared" si="0"/>
        <v>10</v>
      </c>
      <c r="J61" s="53" t="s">
        <v>71</v>
      </c>
      <c r="K61" s="53"/>
    </row>
    <row r="62" spans="1:11" s="52" customFormat="1" ht="19.5" customHeight="1">
      <c r="A62" s="53">
        <v>63</v>
      </c>
      <c r="B62" s="53" t="s">
        <v>67</v>
      </c>
      <c r="C62" s="53" t="s">
        <v>72</v>
      </c>
      <c r="D62" s="53"/>
      <c r="E62" s="53" t="s">
        <v>35</v>
      </c>
      <c r="F62" s="53">
        <v>1</v>
      </c>
      <c r="G62" s="67">
        <v>900</v>
      </c>
      <c r="H62" s="53">
        <v>10</v>
      </c>
      <c r="I62" s="68">
        <f t="shared" si="0"/>
        <v>10</v>
      </c>
      <c r="J62" s="53" t="s">
        <v>72</v>
      </c>
      <c r="K62" s="53"/>
    </row>
    <row r="63" spans="1:11" s="52" customFormat="1" ht="19.5" customHeight="1">
      <c r="A63" s="53">
        <v>64</v>
      </c>
      <c r="B63" s="53" t="s">
        <v>73</v>
      </c>
      <c r="C63" s="53" t="s">
        <v>74</v>
      </c>
      <c r="D63" s="53"/>
      <c r="E63" s="53" t="s">
        <v>69</v>
      </c>
      <c r="F63" s="53">
        <v>16</v>
      </c>
      <c r="G63" s="67">
        <v>1440</v>
      </c>
      <c r="H63" s="53" t="s">
        <v>31</v>
      </c>
      <c r="I63" s="68">
        <v>0</v>
      </c>
      <c r="J63" s="53" t="s">
        <v>74</v>
      </c>
      <c r="K63" s="80" t="s">
        <v>32</v>
      </c>
    </row>
    <row r="64" spans="1:11" s="52" customFormat="1" ht="19.5" customHeight="1">
      <c r="A64" s="53">
        <v>65</v>
      </c>
      <c r="B64" s="53" t="s">
        <v>75</v>
      </c>
      <c r="C64" s="53" t="s">
        <v>76</v>
      </c>
      <c r="D64" s="53">
        <v>2003.02</v>
      </c>
      <c r="E64" s="53" t="s">
        <v>35</v>
      </c>
      <c r="F64" s="53">
        <v>1</v>
      </c>
      <c r="G64" s="67">
        <v>680</v>
      </c>
      <c r="H64" s="53">
        <v>30</v>
      </c>
      <c r="I64" s="68">
        <f>H64*F64</f>
        <v>30</v>
      </c>
      <c r="J64" s="53" t="s">
        <v>76</v>
      </c>
      <c r="K64" s="53"/>
    </row>
    <row r="65" spans="1:11" s="52" customFormat="1" ht="19.5" customHeight="1">
      <c r="A65" s="53">
        <v>66</v>
      </c>
      <c r="B65" s="53" t="s">
        <v>77</v>
      </c>
      <c r="C65" s="53" t="s">
        <v>76</v>
      </c>
      <c r="D65" s="53"/>
      <c r="E65" s="53" t="s">
        <v>69</v>
      </c>
      <c r="F65" s="53">
        <v>1</v>
      </c>
      <c r="G65" s="67">
        <v>900</v>
      </c>
      <c r="H65" s="53">
        <v>10</v>
      </c>
      <c r="I65" s="68">
        <f>H65*F65</f>
        <v>10</v>
      </c>
      <c r="J65" s="53" t="s">
        <v>76</v>
      </c>
      <c r="K65" s="53"/>
    </row>
    <row r="66" spans="1:11" s="52" customFormat="1" ht="19.5" customHeight="1">
      <c r="A66" s="53">
        <v>67</v>
      </c>
      <c r="B66" s="53" t="s">
        <v>78</v>
      </c>
      <c r="C66" s="53" t="s">
        <v>79</v>
      </c>
      <c r="D66" s="53" t="s">
        <v>43</v>
      </c>
      <c r="E66" s="53" t="s">
        <v>30</v>
      </c>
      <c r="F66" s="53">
        <v>3</v>
      </c>
      <c r="G66" s="67">
        <v>577.2</v>
      </c>
      <c r="H66" s="53" t="s">
        <v>31</v>
      </c>
      <c r="I66" s="68">
        <v>0</v>
      </c>
      <c r="J66" s="53" t="s">
        <v>79</v>
      </c>
      <c r="K66" s="80" t="s">
        <v>32</v>
      </c>
    </row>
    <row r="67" spans="1:11" s="52" customFormat="1" ht="19.5" customHeight="1">
      <c r="A67" s="53">
        <v>68</v>
      </c>
      <c r="B67" s="53" t="s">
        <v>70</v>
      </c>
      <c r="C67" s="53" t="s">
        <v>79</v>
      </c>
      <c r="D67" s="53">
        <v>2006.08</v>
      </c>
      <c r="E67" s="53" t="s">
        <v>38</v>
      </c>
      <c r="F67" s="53">
        <v>1</v>
      </c>
      <c r="G67" s="67">
        <v>380</v>
      </c>
      <c r="H67" s="53">
        <v>40</v>
      </c>
      <c r="I67" s="68">
        <f>H67*F67</f>
        <v>40</v>
      </c>
      <c r="J67" s="53" t="s">
        <v>79</v>
      </c>
      <c r="K67" s="53"/>
    </row>
    <row r="68" spans="1:11" s="52" customFormat="1" ht="19.5" customHeight="1">
      <c r="A68" s="53">
        <v>69</v>
      </c>
      <c r="B68" s="53" t="s">
        <v>80</v>
      </c>
      <c r="C68" s="53" t="s">
        <v>81</v>
      </c>
      <c r="D68" s="53" t="s">
        <v>82</v>
      </c>
      <c r="E68" s="53" t="s">
        <v>83</v>
      </c>
      <c r="F68" s="53">
        <v>1</v>
      </c>
      <c r="G68" s="67">
        <v>420</v>
      </c>
      <c r="H68" s="53" t="s">
        <v>31</v>
      </c>
      <c r="I68" s="68">
        <v>0</v>
      </c>
      <c r="J68" s="53" t="s">
        <v>81</v>
      </c>
      <c r="K68" s="80" t="s">
        <v>32</v>
      </c>
    </row>
    <row r="69" spans="1:11" s="52" customFormat="1" ht="19.5" customHeight="1">
      <c r="A69" s="53">
        <v>70</v>
      </c>
      <c r="B69" s="53" t="s">
        <v>80</v>
      </c>
      <c r="C69" s="53" t="s">
        <v>84</v>
      </c>
      <c r="D69" s="53" t="s">
        <v>85</v>
      </c>
      <c r="E69" s="53" t="s">
        <v>83</v>
      </c>
      <c r="F69" s="53">
        <v>1</v>
      </c>
      <c r="G69" s="67">
        <v>720</v>
      </c>
      <c r="H69" s="53" t="s">
        <v>31</v>
      </c>
      <c r="I69" s="68">
        <v>0</v>
      </c>
      <c r="J69" s="53" t="s">
        <v>84</v>
      </c>
      <c r="K69" s="80" t="s">
        <v>32</v>
      </c>
    </row>
    <row r="70" spans="1:11" s="52" customFormat="1" ht="19.5" customHeight="1">
      <c r="A70" s="53">
        <v>71</v>
      </c>
      <c r="B70" s="53" t="s">
        <v>86</v>
      </c>
      <c r="C70" s="53" t="s">
        <v>87</v>
      </c>
      <c r="D70" s="53" t="s">
        <v>88</v>
      </c>
      <c r="E70" s="53" t="s">
        <v>30</v>
      </c>
      <c r="F70" s="53">
        <v>1</v>
      </c>
      <c r="G70" s="67">
        <v>589.47</v>
      </c>
      <c r="H70" s="53" t="s">
        <v>31</v>
      </c>
      <c r="I70" s="68">
        <v>0</v>
      </c>
      <c r="J70" s="53" t="s">
        <v>87</v>
      </c>
      <c r="K70" s="80" t="s">
        <v>32</v>
      </c>
    </row>
    <row r="71" spans="1:11" s="52" customFormat="1" ht="19.5" customHeight="1">
      <c r="A71" s="53">
        <v>72</v>
      </c>
      <c r="B71" s="53" t="s">
        <v>86</v>
      </c>
      <c r="C71" s="53" t="s">
        <v>87</v>
      </c>
      <c r="D71" s="53"/>
      <c r="E71" s="53" t="s">
        <v>30</v>
      </c>
      <c r="F71" s="53">
        <v>1</v>
      </c>
      <c r="G71" s="67">
        <v>589.54</v>
      </c>
      <c r="H71" s="53" t="s">
        <v>31</v>
      </c>
      <c r="I71" s="68">
        <v>0</v>
      </c>
      <c r="J71" s="53" t="s">
        <v>87</v>
      </c>
      <c r="K71" s="80" t="s">
        <v>32</v>
      </c>
    </row>
    <row r="72" spans="1:11" s="52" customFormat="1" ht="19.5" customHeight="1">
      <c r="A72" s="53">
        <v>73</v>
      </c>
      <c r="B72" s="53" t="s">
        <v>86</v>
      </c>
      <c r="C72" s="53" t="s">
        <v>81</v>
      </c>
      <c r="D72" s="53" t="s">
        <v>85</v>
      </c>
      <c r="E72" s="53" t="s">
        <v>30</v>
      </c>
      <c r="F72" s="53">
        <v>3</v>
      </c>
      <c r="G72" s="67">
        <v>1768.41</v>
      </c>
      <c r="H72" s="53" t="s">
        <v>31</v>
      </c>
      <c r="I72" s="68">
        <v>0</v>
      </c>
      <c r="J72" s="53" t="s">
        <v>81</v>
      </c>
      <c r="K72" s="80" t="s">
        <v>32</v>
      </c>
    </row>
    <row r="73" spans="1:11" s="52" customFormat="1" ht="19.5" customHeight="1">
      <c r="A73" s="53">
        <v>74</v>
      </c>
      <c r="B73" s="53" t="s">
        <v>80</v>
      </c>
      <c r="C73" s="53" t="s">
        <v>84</v>
      </c>
      <c r="D73" s="53"/>
      <c r="E73" s="53" t="s">
        <v>83</v>
      </c>
      <c r="F73" s="53">
        <v>1</v>
      </c>
      <c r="G73" s="67">
        <v>1100</v>
      </c>
      <c r="H73" s="53" t="s">
        <v>31</v>
      </c>
      <c r="I73" s="68">
        <v>0</v>
      </c>
      <c r="J73" s="53" t="s">
        <v>84</v>
      </c>
      <c r="K73" s="80" t="s">
        <v>32</v>
      </c>
    </row>
    <row r="74" spans="1:11" s="52" customFormat="1" ht="19.5" customHeight="1">
      <c r="A74" s="53">
        <v>75</v>
      </c>
      <c r="B74" s="53" t="s">
        <v>80</v>
      </c>
      <c r="C74" s="53" t="s">
        <v>84</v>
      </c>
      <c r="D74" s="53" t="s">
        <v>89</v>
      </c>
      <c r="E74" s="53" t="s">
        <v>83</v>
      </c>
      <c r="F74" s="53">
        <v>1</v>
      </c>
      <c r="G74" s="67">
        <v>6240</v>
      </c>
      <c r="H74" s="53" t="s">
        <v>31</v>
      </c>
      <c r="I74" s="68">
        <v>0</v>
      </c>
      <c r="J74" s="53" t="s">
        <v>84</v>
      </c>
      <c r="K74" s="80" t="s">
        <v>32</v>
      </c>
    </row>
    <row r="75" spans="1:11" s="52" customFormat="1" ht="19.5" customHeight="1">
      <c r="A75" s="53">
        <v>76</v>
      </c>
      <c r="B75" s="53" t="s">
        <v>90</v>
      </c>
      <c r="C75" s="53" t="s">
        <v>84</v>
      </c>
      <c r="D75" s="53" t="s">
        <v>89</v>
      </c>
      <c r="E75" s="53" t="s">
        <v>30</v>
      </c>
      <c r="F75" s="53">
        <v>1</v>
      </c>
      <c r="G75" s="67">
        <v>250</v>
      </c>
      <c r="H75" s="53" t="s">
        <v>31</v>
      </c>
      <c r="I75" s="68">
        <v>0</v>
      </c>
      <c r="J75" s="53" t="s">
        <v>84</v>
      </c>
      <c r="K75" s="80" t="s">
        <v>32</v>
      </c>
    </row>
    <row r="76" spans="1:11" s="52" customFormat="1" ht="19.5" customHeight="1">
      <c r="A76" s="53">
        <v>77</v>
      </c>
      <c r="B76" s="53" t="s">
        <v>91</v>
      </c>
      <c r="C76" s="53" t="s">
        <v>92</v>
      </c>
      <c r="D76" s="53"/>
      <c r="E76" s="53" t="s">
        <v>35</v>
      </c>
      <c r="F76" s="53">
        <v>2</v>
      </c>
      <c r="G76" s="67">
        <v>600</v>
      </c>
      <c r="H76" s="53" t="s">
        <v>31</v>
      </c>
      <c r="I76" s="68">
        <v>0</v>
      </c>
      <c r="J76" s="53" t="s">
        <v>92</v>
      </c>
      <c r="K76" s="80" t="s">
        <v>32</v>
      </c>
    </row>
    <row r="77" spans="1:11" s="52" customFormat="1" ht="19.5" customHeight="1">
      <c r="A77" s="53">
        <v>78</v>
      </c>
      <c r="B77" s="53" t="s">
        <v>93</v>
      </c>
      <c r="C77" s="53" t="s">
        <v>94</v>
      </c>
      <c r="D77" s="53" t="s">
        <v>95</v>
      </c>
      <c r="E77" s="53" t="s">
        <v>30</v>
      </c>
      <c r="F77" s="53">
        <v>1</v>
      </c>
      <c r="G77" s="67">
        <v>270</v>
      </c>
      <c r="H77" s="53" t="s">
        <v>31</v>
      </c>
      <c r="I77" s="68">
        <v>0</v>
      </c>
      <c r="J77" s="53" t="s">
        <v>94</v>
      </c>
      <c r="K77" s="80" t="s">
        <v>32</v>
      </c>
    </row>
    <row r="78" spans="1:11" s="52" customFormat="1" ht="19.5" customHeight="1">
      <c r="A78" s="53">
        <v>79</v>
      </c>
      <c r="B78" s="53" t="s">
        <v>70</v>
      </c>
      <c r="C78" s="53" t="s">
        <v>96</v>
      </c>
      <c r="D78" s="53">
        <v>2004.11</v>
      </c>
      <c r="E78" s="53" t="s">
        <v>38</v>
      </c>
      <c r="F78" s="53">
        <v>1</v>
      </c>
      <c r="G78" s="67">
        <v>380</v>
      </c>
      <c r="H78" s="53">
        <v>40</v>
      </c>
      <c r="I78" s="68">
        <f>H78*F78</f>
        <v>40</v>
      </c>
      <c r="J78" s="53" t="s">
        <v>96</v>
      </c>
      <c r="K78" s="53"/>
    </row>
    <row r="79" spans="1:11" s="52" customFormat="1" ht="19.5" customHeight="1">
      <c r="A79" s="53">
        <v>80</v>
      </c>
      <c r="B79" s="53" t="s">
        <v>97</v>
      </c>
      <c r="C79" s="53" t="s">
        <v>98</v>
      </c>
      <c r="D79" s="53" t="s">
        <v>99</v>
      </c>
      <c r="E79" s="53" t="s">
        <v>30</v>
      </c>
      <c r="F79" s="53">
        <v>1</v>
      </c>
      <c r="G79" s="67">
        <v>250</v>
      </c>
      <c r="H79" s="53" t="s">
        <v>31</v>
      </c>
      <c r="I79" s="68">
        <v>0</v>
      </c>
      <c r="J79" s="53" t="s">
        <v>98</v>
      </c>
      <c r="K79" s="80" t="s">
        <v>32</v>
      </c>
    </row>
    <row r="80" spans="1:11" s="52" customFormat="1" ht="19.5" customHeight="1">
      <c r="A80" s="53">
        <v>81</v>
      </c>
      <c r="B80" s="53" t="s">
        <v>100</v>
      </c>
      <c r="C80" s="53" t="s">
        <v>101</v>
      </c>
      <c r="D80" s="53"/>
      <c r="E80" s="53" t="s">
        <v>69</v>
      </c>
      <c r="F80" s="53">
        <v>1</v>
      </c>
      <c r="G80" s="67">
        <v>2100</v>
      </c>
      <c r="H80" s="53">
        <v>100</v>
      </c>
      <c r="I80" s="68">
        <f>H80*F80</f>
        <v>100</v>
      </c>
      <c r="J80" s="53" t="s">
        <v>101</v>
      </c>
      <c r="K80" s="53"/>
    </row>
    <row r="81" spans="1:11" s="52" customFormat="1" ht="19.5" customHeight="1">
      <c r="A81" s="53">
        <v>82</v>
      </c>
      <c r="B81" s="53" t="s">
        <v>86</v>
      </c>
      <c r="C81" s="53" t="s">
        <v>102</v>
      </c>
      <c r="D81" s="53">
        <v>2003.05</v>
      </c>
      <c r="E81" s="53" t="s">
        <v>30</v>
      </c>
      <c r="F81" s="53">
        <v>1</v>
      </c>
      <c r="G81" s="67">
        <v>480</v>
      </c>
      <c r="H81" s="53" t="s">
        <v>31</v>
      </c>
      <c r="I81" s="68">
        <v>0</v>
      </c>
      <c r="J81" s="53" t="s">
        <v>102</v>
      </c>
      <c r="K81" s="80" t="s">
        <v>32</v>
      </c>
    </row>
    <row r="82" spans="1:11" s="52" customFormat="1" ht="19.5" customHeight="1">
      <c r="A82" s="53">
        <v>83</v>
      </c>
      <c r="B82" s="53" t="s">
        <v>103</v>
      </c>
      <c r="C82" s="53" t="s">
        <v>104</v>
      </c>
      <c r="D82" s="53">
        <v>2004</v>
      </c>
      <c r="E82" s="53" t="s">
        <v>35</v>
      </c>
      <c r="F82" s="53">
        <v>1</v>
      </c>
      <c r="G82" s="67">
        <v>325</v>
      </c>
      <c r="H82" s="53" t="s">
        <v>31</v>
      </c>
      <c r="I82" s="68">
        <v>0</v>
      </c>
      <c r="J82" s="53" t="s">
        <v>104</v>
      </c>
      <c r="K82" s="80" t="s">
        <v>32</v>
      </c>
    </row>
    <row r="83" spans="1:11" s="52" customFormat="1" ht="19.5" customHeight="1">
      <c r="A83" s="53">
        <v>84</v>
      </c>
      <c r="B83" s="53" t="s">
        <v>103</v>
      </c>
      <c r="C83" s="53" t="s">
        <v>105</v>
      </c>
      <c r="D83" s="53" t="s">
        <v>106</v>
      </c>
      <c r="E83" s="53"/>
      <c r="F83" s="53">
        <v>1</v>
      </c>
      <c r="G83" s="67">
        <v>3000</v>
      </c>
      <c r="H83" s="53" t="s">
        <v>31</v>
      </c>
      <c r="I83" s="68">
        <v>0</v>
      </c>
      <c r="J83" s="53" t="s">
        <v>105</v>
      </c>
      <c r="K83" s="80" t="s">
        <v>32</v>
      </c>
    </row>
    <row r="84" spans="1:11" s="52" customFormat="1" ht="19.5" customHeight="1">
      <c r="A84" s="53">
        <v>85</v>
      </c>
      <c r="B84" s="53" t="s">
        <v>107</v>
      </c>
      <c r="C84" s="53" t="s">
        <v>108</v>
      </c>
      <c r="D84" s="53"/>
      <c r="E84" s="53" t="s">
        <v>109</v>
      </c>
      <c r="F84" s="53">
        <v>9</v>
      </c>
      <c r="G84" s="67">
        <v>4860</v>
      </c>
      <c r="H84" s="53">
        <v>30</v>
      </c>
      <c r="I84" s="68">
        <f>H84*F84</f>
        <v>270</v>
      </c>
      <c r="J84" s="53" t="s">
        <v>108</v>
      </c>
      <c r="K84" s="53"/>
    </row>
    <row r="85" spans="1:11" s="52" customFormat="1" ht="19.5" customHeight="1">
      <c r="A85" s="53">
        <v>86</v>
      </c>
      <c r="B85" s="53" t="s">
        <v>110</v>
      </c>
      <c r="C85" s="53" t="s">
        <v>111</v>
      </c>
      <c r="D85" s="53"/>
      <c r="E85" s="53" t="s">
        <v>35</v>
      </c>
      <c r="F85" s="53">
        <v>1</v>
      </c>
      <c r="G85" s="67">
        <v>40</v>
      </c>
      <c r="H85" s="53" t="s">
        <v>31</v>
      </c>
      <c r="I85" s="68">
        <v>0</v>
      </c>
      <c r="J85" s="53" t="s">
        <v>111</v>
      </c>
      <c r="K85" s="80" t="s">
        <v>32</v>
      </c>
    </row>
    <row r="86" spans="1:11" s="52" customFormat="1" ht="19.5" customHeight="1">
      <c r="A86" s="53">
        <v>87</v>
      </c>
      <c r="B86" s="53" t="s">
        <v>112</v>
      </c>
      <c r="C86" s="53" t="s">
        <v>111</v>
      </c>
      <c r="D86" s="53"/>
      <c r="E86" s="53" t="s">
        <v>83</v>
      </c>
      <c r="F86" s="53">
        <v>1</v>
      </c>
      <c r="G86" s="67">
        <v>100</v>
      </c>
      <c r="H86" s="53" t="s">
        <v>31</v>
      </c>
      <c r="I86" s="68">
        <v>0</v>
      </c>
      <c r="J86" s="53" t="s">
        <v>111</v>
      </c>
      <c r="K86" s="80" t="s">
        <v>32</v>
      </c>
    </row>
    <row r="87" spans="1:11" s="52" customFormat="1" ht="19.5" customHeight="1">
      <c r="A87" s="53">
        <v>88</v>
      </c>
      <c r="B87" s="53" t="s">
        <v>113</v>
      </c>
      <c r="C87" s="53"/>
      <c r="D87" s="53"/>
      <c r="E87" s="53" t="s">
        <v>30</v>
      </c>
      <c r="F87" s="53">
        <v>1</v>
      </c>
      <c r="G87" s="67">
        <v>174</v>
      </c>
      <c r="H87" s="53">
        <v>30</v>
      </c>
      <c r="I87" s="68">
        <f>H87*F87</f>
        <v>30</v>
      </c>
      <c r="J87" s="53"/>
      <c r="K87" s="53"/>
    </row>
    <row r="88" spans="1:11" s="52" customFormat="1" ht="19.5" customHeight="1">
      <c r="A88" s="53">
        <v>89</v>
      </c>
      <c r="B88" s="53" t="s">
        <v>113</v>
      </c>
      <c r="C88" s="53"/>
      <c r="D88" s="53"/>
      <c r="E88" s="53" t="s">
        <v>30</v>
      </c>
      <c r="F88" s="53">
        <v>1</v>
      </c>
      <c r="G88" s="67">
        <v>174</v>
      </c>
      <c r="H88" s="53">
        <v>30</v>
      </c>
      <c r="I88" s="68">
        <f>H88*F88</f>
        <v>30</v>
      </c>
      <c r="J88" s="53"/>
      <c r="K88" s="53"/>
    </row>
    <row r="89" spans="1:11" s="52" customFormat="1" ht="19.5" customHeight="1">
      <c r="A89" s="53">
        <v>90</v>
      </c>
      <c r="B89" s="53" t="s">
        <v>70</v>
      </c>
      <c r="C89" s="53" t="s">
        <v>102</v>
      </c>
      <c r="D89" s="53">
        <v>2004.08</v>
      </c>
      <c r="E89" s="53" t="s">
        <v>38</v>
      </c>
      <c r="F89" s="53">
        <v>1</v>
      </c>
      <c r="G89" s="67">
        <v>400</v>
      </c>
      <c r="H89" s="53">
        <v>40</v>
      </c>
      <c r="I89" s="68">
        <f>H89*F89</f>
        <v>40</v>
      </c>
      <c r="J89" s="53" t="s">
        <v>102</v>
      </c>
      <c r="K89" s="53"/>
    </row>
    <row r="90" spans="1:11" s="52" customFormat="1" ht="19.5" customHeight="1">
      <c r="A90" s="53">
        <v>91</v>
      </c>
      <c r="B90" s="53" t="s">
        <v>70</v>
      </c>
      <c r="C90" s="53" t="s">
        <v>101</v>
      </c>
      <c r="D90" s="53"/>
      <c r="E90" s="53" t="s">
        <v>38</v>
      </c>
      <c r="F90" s="53">
        <v>1</v>
      </c>
      <c r="G90" s="67">
        <v>400</v>
      </c>
      <c r="H90" s="53">
        <v>40</v>
      </c>
      <c r="I90" s="68">
        <f>H90*F90</f>
        <v>40</v>
      </c>
      <c r="J90" s="53" t="s">
        <v>101</v>
      </c>
      <c r="K90" s="53"/>
    </row>
    <row r="91" spans="1:11" s="52" customFormat="1" ht="19.5" customHeight="1">
      <c r="A91" s="53">
        <v>92</v>
      </c>
      <c r="B91" s="53" t="s">
        <v>114</v>
      </c>
      <c r="C91" s="53" t="s">
        <v>66</v>
      </c>
      <c r="D91" s="53">
        <v>2004</v>
      </c>
      <c r="E91" s="53" t="s">
        <v>30</v>
      </c>
      <c r="F91" s="53">
        <v>1</v>
      </c>
      <c r="G91" s="67">
        <v>250</v>
      </c>
      <c r="H91" s="53" t="s">
        <v>31</v>
      </c>
      <c r="I91" s="68">
        <v>0</v>
      </c>
      <c r="J91" s="53" t="s">
        <v>66</v>
      </c>
      <c r="K91" s="80" t="s">
        <v>32</v>
      </c>
    </row>
    <row r="92" spans="1:11" s="52" customFormat="1" ht="19.5" customHeight="1">
      <c r="A92" s="53">
        <v>93</v>
      </c>
      <c r="B92" s="53" t="s">
        <v>115</v>
      </c>
      <c r="C92" s="53" t="s">
        <v>66</v>
      </c>
      <c r="D92" s="53" t="s">
        <v>43</v>
      </c>
      <c r="E92" s="53" t="s">
        <v>30</v>
      </c>
      <c r="F92" s="53">
        <v>1</v>
      </c>
      <c r="G92" s="67">
        <v>192.4</v>
      </c>
      <c r="H92" s="53" t="s">
        <v>31</v>
      </c>
      <c r="I92" s="68">
        <v>0</v>
      </c>
      <c r="J92" s="53" t="s">
        <v>66</v>
      </c>
      <c r="K92" s="80" t="s">
        <v>32</v>
      </c>
    </row>
    <row r="93" spans="1:11" s="52" customFormat="1" ht="19.5" customHeight="1">
      <c r="A93" s="53">
        <v>94</v>
      </c>
      <c r="B93" s="53" t="s">
        <v>115</v>
      </c>
      <c r="C93" s="53" t="s">
        <v>66</v>
      </c>
      <c r="D93" s="53" t="s">
        <v>43</v>
      </c>
      <c r="E93" s="53" t="s">
        <v>30</v>
      </c>
      <c r="F93" s="53">
        <v>1</v>
      </c>
      <c r="G93" s="67">
        <v>192.4</v>
      </c>
      <c r="H93" s="53" t="s">
        <v>31</v>
      </c>
      <c r="I93" s="68">
        <v>0</v>
      </c>
      <c r="J93" s="53" t="s">
        <v>66</v>
      </c>
      <c r="K93" s="80" t="s">
        <v>32</v>
      </c>
    </row>
    <row r="94" spans="1:11" s="52" customFormat="1" ht="19.5" customHeight="1">
      <c r="A94" s="53">
        <v>95</v>
      </c>
      <c r="B94" s="53" t="s">
        <v>115</v>
      </c>
      <c r="C94" s="53" t="s">
        <v>66</v>
      </c>
      <c r="D94" s="53" t="s">
        <v>43</v>
      </c>
      <c r="E94" s="53" t="s">
        <v>30</v>
      </c>
      <c r="F94" s="53">
        <v>1</v>
      </c>
      <c r="G94" s="67">
        <v>192.4</v>
      </c>
      <c r="H94" s="53" t="s">
        <v>31</v>
      </c>
      <c r="I94" s="68">
        <v>0</v>
      </c>
      <c r="J94" s="53" t="s">
        <v>66</v>
      </c>
      <c r="K94" s="80" t="s">
        <v>32</v>
      </c>
    </row>
    <row r="95" spans="1:11" s="52" customFormat="1" ht="19.5" customHeight="1">
      <c r="A95" s="53">
        <v>96</v>
      </c>
      <c r="B95" s="53" t="s">
        <v>115</v>
      </c>
      <c r="C95" s="53" t="s">
        <v>66</v>
      </c>
      <c r="D95" s="53" t="s">
        <v>43</v>
      </c>
      <c r="E95" s="53" t="s">
        <v>30</v>
      </c>
      <c r="F95" s="53">
        <v>1</v>
      </c>
      <c r="G95" s="67">
        <v>192.4</v>
      </c>
      <c r="H95" s="53" t="s">
        <v>31</v>
      </c>
      <c r="I95" s="68">
        <v>0</v>
      </c>
      <c r="J95" s="53" t="s">
        <v>66</v>
      </c>
      <c r="K95" s="80" t="s">
        <v>32</v>
      </c>
    </row>
    <row r="96" spans="1:11" s="52" customFormat="1" ht="19.5" customHeight="1">
      <c r="A96" s="53">
        <v>97</v>
      </c>
      <c r="B96" s="53" t="s">
        <v>78</v>
      </c>
      <c r="C96" s="53" t="s">
        <v>101</v>
      </c>
      <c r="D96" s="53" t="s">
        <v>43</v>
      </c>
      <c r="E96" s="53" t="s">
        <v>30</v>
      </c>
      <c r="F96" s="53">
        <v>1</v>
      </c>
      <c r="G96" s="67">
        <v>150</v>
      </c>
      <c r="H96" s="53" t="s">
        <v>31</v>
      </c>
      <c r="I96" s="68">
        <v>0</v>
      </c>
      <c r="J96" s="53" t="s">
        <v>101</v>
      </c>
      <c r="K96" s="80" t="s">
        <v>32</v>
      </c>
    </row>
    <row r="97" spans="1:11" s="52" customFormat="1" ht="19.5" customHeight="1">
      <c r="A97" s="53">
        <v>98</v>
      </c>
      <c r="B97" s="53" t="s">
        <v>80</v>
      </c>
      <c r="C97" s="53" t="s">
        <v>105</v>
      </c>
      <c r="D97" s="53"/>
      <c r="E97" s="53" t="s">
        <v>83</v>
      </c>
      <c r="F97" s="53">
        <v>1</v>
      </c>
      <c r="G97" s="67">
        <v>160</v>
      </c>
      <c r="H97" s="53" t="s">
        <v>31</v>
      </c>
      <c r="I97" s="68">
        <v>0</v>
      </c>
      <c r="J97" s="53" t="s">
        <v>105</v>
      </c>
      <c r="K97" s="80" t="s">
        <v>32</v>
      </c>
    </row>
    <row r="98" spans="1:11" s="52" customFormat="1" ht="19.5" customHeight="1">
      <c r="A98" s="53">
        <v>99</v>
      </c>
      <c r="B98" s="53" t="s">
        <v>116</v>
      </c>
      <c r="C98" s="53" t="s">
        <v>117</v>
      </c>
      <c r="D98" s="53"/>
      <c r="E98" s="53" t="s">
        <v>35</v>
      </c>
      <c r="F98" s="53">
        <v>1</v>
      </c>
      <c r="G98" s="67">
        <v>550</v>
      </c>
      <c r="H98" s="53">
        <v>10</v>
      </c>
      <c r="I98" s="68">
        <f>H98*F98</f>
        <v>10</v>
      </c>
      <c r="J98" s="53" t="s">
        <v>117</v>
      </c>
      <c r="K98" s="53"/>
    </row>
    <row r="99" spans="1:11" s="52" customFormat="1" ht="19.5" customHeight="1">
      <c r="A99" s="53">
        <v>100</v>
      </c>
      <c r="B99" s="53" t="s">
        <v>118</v>
      </c>
      <c r="C99" s="53" t="s">
        <v>46</v>
      </c>
      <c r="D99" s="53"/>
      <c r="E99" s="53" t="s">
        <v>38</v>
      </c>
      <c r="F99" s="53">
        <v>2</v>
      </c>
      <c r="G99" s="67">
        <v>627.42</v>
      </c>
      <c r="H99" s="53" t="s">
        <v>31</v>
      </c>
      <c r="I99" s="68">
        <v>0</v>
      </c>
      <c r="J99" s="53" t="s">
        <v>46</v>
      </c>
      <c r="K99" s="80" t="s">
        <v>32</v>
      </c>
    </row>
    <row r="100" spans="1:11" s="52" customFormat="1" ht="19.5" customHeight="1">
      <c r="A100" s="53">
        <v>101</v>
      </c>
      <c r="B100" s="53" t="s">
        <v>119</v>
      </c>
      <c r="C100" s="53" t="s">
        <v>46</v>
      </c>
      <c r="D100" s="53"/>
      <c r="E100" s="53" t="s">
        <v>35</v>
      </c>
      <c r="F100" s="53">
        <v>1</v>
      </c>
      <c r="G100" s="67">
        <v>180</v>
      </c>
      <c r="H100" s="53" t="s">
        <v>31</v>
      </c>
      <c r="I100" s="68">
        <v>0</v>
      </c>
      <c r="J100" s="53" t="s">
        <v>46</v>
      </c>
      <c r="K100" s="80" t="s">
        <v>32</v>
      </c>
    </row>
    <row r="101" spans="1:11" s="52" customFormat="1" ht="19.5" customHeight="1">
      <c r="A101" s="53">
        <v>102</v>
      </c>
      <c r="B101" s="53" t="s">
        <v>78</v>
      </c>
      <c r="C101" s="53" t="s">
        <v>51</v>
      </c>
      <c r="D101" s="53"/>
      <c r="E101" s="53" t="s">
        <v>35</v>
      </c>
      <c r="F101" s="53">
        <v>2</v>
      </c>
      <c r="G101" s="67">
        <v>196</v>
      </c>
      <c r="H101" s="53" t="s">
        <v>31</v>
      </c>
      <c r="I101" s="68">
        <v>0</v>
      </c>
      <c r="J101" s="53" t="s">
        <v>51</v>
      </c>
      <c r="K101" s="80" t="s">
        <v>32</v>
      </c>
    </row>
    <row r="102" spans="1:11" s="52" customFormat="1" ht="19.5" customHeight="1">
      <c r="A102" s="53">
        <v>103</v>
      </c>
      <c r="B102" s="53" t="s">
        <v>78</v>
      </c>
      <c r="C102" s="53" t="s">
        <v>52</v>
      </c>
      <c r="D102" s="53" t="s">
        <v>43</v>
      </c>
      <c r="E102" s="53" t="s">
        <v>35</v>
      </c>
      <c r="F102" s="53">
        <v>3</v>
      </c>
      <c r="G102" s="67">
        <v>577.2</v>
      </c>
      <c r="H102" s="53" t="s">
        <v>31</v>
      </c>
      <c r="I102" s="68">
        <v>0</v>
      </c>
      <c r="J102" s="53" t="s">
        <v>52</v>
      </c>
      <c r="K102" s="80" t="s">
        <v>32</v>
      </c>
    </row>
    <row r="103" spans="1:11" s="52" customFormat="1" ht="19.5" customHeight="1">
      <c r="A103" s="53">
        <v>104</v>
      </c>
      <c r="B103" s="53" t="s">
        <v>120</v>
      </c>
      <c r="C103" s="53" t="s">
        <v>121</v>
      </c>
      <c r="D103" s="53"/>
      <c r="E103" s="53" t="s">
        <v>38</v>
      </c>
      <c r="F103" s="53">
        <v>1</v>
      </c>
      <c r="G103" s="67">
        <v>470</v>
      </c>
      <c r="H103" s="53">
        <v>40</v>
      </c>
      <c r="I103" s="68">
        <f>H103*F103</f>
        <v>40</v>
      </c>
      <c r="J103" s="53" t="s">
        <v>121</v>
      </c>
      <c r="K103" s="53"/>
    </row>
    <row r="104" spans="1:11" s="52" customFormat="1" ht="19.5" customHeight="1">
      <c r="A104" s="53">
        <v>105</v>
      </c>
      <c r="B104" s="53" t="s">
        <v>120</v>
      </c>
      <c r="C104" s="53" t="s">
        <v>121</v>
      </c>
      <c r="D104" s="53"/>
      <c r="E104" s="53" t="s">
        <v>38</v>
      </c>
      <c r="F104" s="53">
        <v>1</v>
      </c>
      <c r="G104" s="67">
        <v>470</v>
      </c>
      <c r="H104" s="53">
        <v>40</v>
      </c>
      <c r="I104" s="68">
        <f>H104*F104</f>
        <v>40</v>
      </c>
      <c r="J104" s="53" t="s">
        <v>121</v>
      </c>
      <c r="K104" s="53"/>
    </row>
    <row r="105" spans="1:11" s="52" customFormat="1" ht="19.5" customHeight="1">
      <c r="A105" s="53">
        <v>106</v>
      </c>
      <c r="B105" s="53" t="s">
        <v>78</v>
      </c>
      <c r="C105" s="53" t="s">
        <v>121</v>
      </c>
      <c r="D105" s="53" t="s">
        <v>43</v>
      </c>
      <c r="E105" s="53" t="s">
        <v>35</v>
      </c>
      <c r="F105" s="53">
        <v>1</v>
      </c>
      <c r="G105" s="67">
        <v>192.4</v>
      </c>
      <c r="H105" s="53" t="s">
        <v>31</v>
      </c>
      <c r="I105" s="68">
        <v>0</v>
      </c>
      <c r="J105" s="53" t="s">
        <v>121</v>
      </c>
      <c r="K105" s="80" t="s">
        <v>32</v>
      </c>
    </row>
    <row r="106" spans="1:11" s="52" customFormat="1" ht="19.5" customHeight="1">
      <c r="A106" s="53">
        <v>107</v>
      </c>
      <c r="B106" s="53" t="s">
        <v>122</v>
      </c>
      <c r="C106" s="53" t="s">
        <v>123</v>
      </c>
      <c r="D106" s="53"/>
      <c r="E106" s="53" t="s">
        <v>69</v>
      </c>
      <c r="F106" s="53">
        <v>1</v>
      </c>
      <c r="G106" s="67">
        <v>780</v>
      </c>
      <c r="H106" s="53" t="s">
        <v>31</v>
      </c>
      <c r="I106" s="68">
        <v>0</v>
      </c>
      <c r="J106" s="53" t="s">
        <v>123</v>
      </c>
      <c r="K106" s="80" t="s">
        <v>32</v>
      </c>
    </row>
    <row r="107" spans="1:11" s="52" customFormat="1" ht="19.5" customHeight="1">
      <c r="A107" s="53">
        <v>108</v>
      </c>
      <c r="B107" s="53" t="s">
        <v>78</v>
      </c>
      <c r="C107" s="53" t="s">
        <v>124</v>
      </c>
      <c r="D107" s="53" t="s">
        <v>43</v>
      </c>
      <c r="E107" s="53" t="s">
        <v>35</v>
      </c>
      <c r="F107" s="53">
        <v>17</v>
      </c>
      <c r="G107" s="67">
        <v>3270.8</v>
      </c>
      <c r="H107" s="53" t="s">
        <v>31</v>
      </c>
      <c r="I107" s="68">
        <v>0</v>
      </c>
      <c r="J107" s="53" t="s">
        <v>124</v>
      </c>
      <c r="K107" s="80" t="s">
        <v>32</v>
      </c>
    </row>
    <row r="108" spans="1:11" s="52" customFormat="1" ht="19.5" customHeight="1">
      <c r="A108" s="53">
        <v>109</v>
      </c>
      <c r="B108" s="53" t="s">
        <v>78</v>
      </c>
      <c r="C108" s="53" t="s">
        <v>56</v>
      </c>
      <c r="D108" s="53"/>
      <c r="E108" s="53" t="s">
        <v>30</v>
      </c>
      <c r="F108" s="53">
        <v>9</v>
      </c>
      <c r="G108" s="67">
        <v>882</v>
      </c>
      <c r="H108" s="53" t="s">
        <v>31</v>
      </c>
      <c r="I108" s="68">
        <v>0</v>
      </c>
      <c r="J108" s="53" t="s">
        <v>56</v>
      </c>
      <c r="K108" s="80" t="s">
        <v>32</v>
      </c>
    </row>
    <row r="109" spans="1:11" s="52" customFormat="1" ht="19.5" customHeight="1">
      <c r="A109" s="53">
        <v>110</v>
      </c>
      <c r="B109" s="53" t="s">
        <v>125</v>
      </c>
      <c r="C109" s="53" t="s">
        <v>58</v>
      </c>
      <c r="D109" s="53"/>
      <c r="E109" s="53" t="s">
        <v>38</v>
      </c>
      <c r="F109" s="53">
        <v>1</v>
      </c>
      <c r="G109" s="67">
        <v>627.42</v>
      </c>
      <c r="H109" s="53" t="s">
        <v>31</v>
      </c>
      <c r="I109" s="68">
        <v>0</v>
      </c>
      <c r="J109" s="53" t="s">
        <v>58</v>
      </c>
      <c r="K109" s="80" t="s">
        <v>32</v>
      </c>
    </row>
    <row r="110" spans="1:11" s="52" customFormat="1" ht="19.5" customHeight="1">
      <c r="A110" s="53">
        <v>111</v>
      </c>
      <c r="B110" s="53" t="s">
        <v>125</v>
      </c>
      <c r="C110" s="53" t="s">
        <v>58</v>
      </c>
      <c r="D110" s="53"/>
      <c r="E110" s="53" t="s">
        <v>38</v>
      </c>
      <c r="F110" s="53">
        <v>1</v>
      </c>
      <c r="G110" s="67">
        <v>627.42</v>
      </c>
      <c r="H110" s="53" t="s">
        <v>31</v>
      </c>
      <c r="I110" s="68">
        <v>0</v>
      </c>
      <c r="J110" s="53" t="s">
        <v>58</v>
      </c>
      <c r="K110" s="80" t="s">
        <v>32</v>
      </c>
    </row>
    <row r="111" spans="1:11" s="52" customFormat="1" ht="19.5" customHeight="1">
      <c r="A111" s="53">
        <v>112</v>
      </c>
      <c r="B111" s="53" t="s">
        <v>78</v>
      </c>
      <c r="C111" s="53" t="s">
        <v>40</v>
      </c>
      <c r="D111" s="53" t="s">
        <v>43</v>
      </c>
      <c r="E111" s="53" t="s">
        <v>35</v>
      </c>
      <c r="F111" s="53">
        <v>11</v>
      </c>
      <c r="G111" s="67">
        <v>2116.4</v>
      </c>
      <c r="H111" s="53" t="s">
        <v>31</v>
      </c>
      <c r="I111" s="68">
        <v>0</v>
      </c>
      <c r="J111" s="53" t="s">
        <v>40</v>
      </c>
      <c r="K111" s="80" t="s">
        <v>32</v>
      </c>
    </row>
    <row r="112" spans="1:11" s="52" customFormat="1" ht="19.5" customHeight="1">
      <c r="A112" s="53">
        <v>113</v>
      </c>
      <c r="B112" s="53" t="s">
        <v>78</v>
      </c>
      <c r="C112" s="53" t="s">
        <v>44</v>
      </c>
      <c r="D112" s="53" t="s">
        <v>43</v>
      </c>
      <c r="E112" s="53" t="s">
        <v>35</v>
      </c>
      <c r="F112" s="53">
        <v>15</v>
      </c>
      <c r="G112" s="67">
        <v>1950</v>
      </c>
      <c r="H112" s="53" t="s">
        <v>31</v>
      </c>
      <c r="I112" s="68">
        <v>0</v>
      </c>
      <c r="J112" s="53" t="s">
        <v>44</v>
      </c>
      <c r="K112" s="80" t="s">
        <v>32</v>
      </c>
    </row>
    <row r="113" spans="1:11" s="52" customFormat="1" ht="19.5" customHeight="1">
      <c r="A113" s="53">
        <v>114</v>
      </c>
      <c r="B113" s="53" t="s">
        <v>119</v>
      </c>
      <c r="C113" s="53" t="s">
        <v>48</v>
      </c>
      <c r="D113" s="53"/>
      <c r="E113" s="53" t="s">
        <v>35</v>
      </c>
      <c r="F113" s="53">
        <v>7</v>
      </c>
      <c r="G113" s="67">
        <v>1260</v>
      </c>
      <c r="H113" s="53" t="s">
        <v>31</v>
      </c>
      <c r="I113" s="68">
        <v>0</v>
      </c>
      <c r="J113" s="53" t="s">
        <v>48</v>
      </c>
      <c r="K113" s="80" t="s">
        <v>32</v>
      </c>
    </row>
    <row r="114" spans="1:11" s="52" customFormat="1" ht="19.5" customHeight="1">
      <c r="A114" s="53">
        <v>115</v>
      </c>
      <c r="B114" s="53" t="s">
        <v>78</v>
      </c>
      <c r="C114" s="53" t="s">
        <v>59</v>
      </c>
      <c r="D114" s="53"/>
      <c r="E114" s="53" t="s">
        <v>35</v>
      </c>
      <c r="F114" s="53">
        <v>7</v>
      </c>
      <c r="G114" s="67">
        <v>686</v>
      </c>
      <c r="H114" s="53" t="s">
        <v>31</v>
      </c>
      <c r="I114" s="68">
        <v>0</v>
      </c>
      <c r="J114" s="53" t="s">
        <v>59</v>
      </c>
      <c r="K114" s="80" t="s">
        <v>32</v>
      </c>
    </row>
    <row r="115" spans="1:11" s="52" customFormat="1" ht="19.5" customHeight="1">
      <c r="A115" s="53">
        <v>116</v>
      </c>
      <c r="B115" s="53" t="s">
        <v>126</v>
      </c>
      <c r="C115" s="53" t="s">
        <v>127</v>
      </c>
      <c r="D115" s="53">
        <v>2009.04</v>
      </c>
      <c r="E115" s="53" t="s">
        <v>38</v>
      </c>
      <c r="F115" s="53">
        <v>1</v>
      </c>
      <c r="G115" s="67">
        <v>380</v>
      </c>
      <c r="H115" s="53">
        <v>40</v>
      </c>
      <c r="I115" s="68">
        <f aca="true" t="shared" si="1" ref="I115:I124">H115*F115</f>
        <v>40</v>
      </c>
      <c r="J115" s="53" t="s">
        <v>127</v>
      </c>
      <c r="K115" s="53"/>
    </row>
    <row r="116" spans="1:11" s="52" customFormat="1" ht="19.5" customHeight="1">
      <c r="A116" s="53">
        <v>117</v>
      </c>
      <c r="B116" s="53" t="s">
        <v>70</v>
      </c>
      <c r="C116" s="53" t="s">
        <v>128</v>
      </c>
      <c r="D116" s="53" t="s">
        <v>129</v>
      </c>
      <c r="E116" s="53" t="s">
        <v>35</v>
      </c>
      <c r="F116" s="53">
        <v>1</v>
      </c>
      <c r="G116" s="67">
        <v>380</v>
      </c>
      <c r="H116" s="53">
        <v>40</v>
      </c>
      <c r="I116" s="68">
        <f t="shared" si="1"/>
        <v>40</v>
      </c>
      <c r="J116" s="53" t="s">
        <v>128</v>
      </c>
      <c r="K116" s="53"/>
    </row>
    <row r="117" spans="1:11" s="52" customFormat="1" ht="19.5" customHeight="1">
      <c r="A117" s="53">
        <v>118</v>
      </c>
      <c r="B117" s="53" t="s">
        <v>130</v>
      </c>
      <c r="C117" s="53" t="s">
        <v>131</v>
      </c>
      <c r="D117" s="53">
        <v>2003.1</v>
      </c>
      <c r="E117" s="53" t="s">
        <v>38</v>
      </c>
      <c r="F117" s="53">
        <v>1</v>
      </c>
      <c r="G117" s="67">
        <v>800</v>
      </c>
      <c r="H117" s="53">
        <v>50</v>
      </c>
      <c r="I117" s="68">
        <f t="shared" si="1"/>
        <v>50</v>
      </c>
      <c r="J117" s="53" t="s">
        <v>131</v>
      </c>
      <c r="K117" s="53"/>
    </row>
    <row r="118" spans="1:11" s="52" customFormat="1" ht="19.5" customHeight="1">
      <c r="A118" s="53">
        <v>119</v>
      </c>
      <c r="B118" s="53" t="s">
        <v>132</v>
      </c>
      <c r="C118" s="53" t="s">
        <v>131</v>
      </c>
      <c r="D118" s="53">
        <v>2003.1</v>
      </c>
      <c r="E118" s="53" t="s">
        <v>38</v>
      </c>
      <c r="F118" s="53">
        <v>1</v>
      </c>
      <c r="G118" s="67">
        <v>450</v>
      </c>
      <c r="H118" s="53">
        <v>40</v>
      </c>
      <c r="I118" s="68">
        <f t="shared" si="1"/>
        <v>40</v>
      </c>
      <c r="J118" s="53" t="s">
        <v>131</v>
      </c>
      <c r="K118" s="53"/>
    </row>
    <row r="119" spans="1:11" s="52" customFormat="1" ht="19.5" customHeight="1">
      <c r="A119" s="53">
        <v>120</v>
      </c>
      <c r="B119" s="53" t="s">
        <v>70</v>
      </c>
      <c r="C119" s="53" t="s">
        <v>131</v>
      </c>
      <c r="D119" s="53"/>
      <c r="E119" s="53" t="s">
        <v>38</v>
      </c>
      <c r="F119" s="53">
        <v>1</v>
      </c>
      <c r="G119" s="67">
        <v>240</v>
      </c>
      <c r="H119" s="53">
        <v>40</v>
      </c>
      <c r="I119" s="68">
        <f t="shared" si="1"/>
        <v>40</v>
      </c>
      <c r="J119" s="53" t="s">
        <v>131</v>
      </c>
      <c r="K119" s="53"/>
    </row>
    <row r="120" spans="1:11" s="52" customFormat="1" ht="19.5" customHeight="1">
      <c r="A120" s="53">
        <v>121</v>
      </c>
      <c r="B120" s="53" t="s">
        <v>133</v>
      </c>
      <c r="C120" s="53" t="s">
        <v>134</v>
      </c>
      <c r="D120" s="53">
        <v>2004.05</v>
      </c>
      <c r="E120" s="53" t="s">
        <v>38</v>
      </c>
      <c r="F120" s="53">
        <v>1</v>
      </c>
      <c r="G120" s="67">
        <v>380</v>
      </c>
      <c r="H120" s="53">
        <v>40</v>
      </c>
      <c r="I120" s="68">
        <f t="shared" si="1"/>
        <v>40</v>
      </c>
      <c r="J120" s="53" t="s">
        <v>134</v>
      </c>
      <c r="K120" s="53"/>
    </row>
    <row r="121" spans="1:11" s="52" customFormat="1" ht="19.5" customHeight="1">
      <c r="A121" s="53">
        <v>122</v>
      </c>
      <c r="B121" s="53" t="s">
        <v>116</v>
      </c>
      <c r="C121" s="53" t="s">
        <v>131</v>
      </c>
      <c r="D121" s="53"/>
      <c r="E121" s="53" t="s">
        <v>69</v>
      </c>
      <c r="F121" s="53">
        <v>1</v>
      </c>
      <c r="G121" s="67">
        <v>500</v>
      </c>
      <c r="H121" s="53">
        <v>10</v>
      </c>
      <c r="I121" s="68">
        <f t="shared" si="1"/>
        <v>10</v>
      </c>
      <c r="J121" s="53" t="s">
        <v>131</v>
      </c>
      <c r="K121" s="53"/>
    </row>
    <row r="122" spans="1:11" s="52" customFormat="1" ht="19.5" customHeight="1">
      <c r="A122" s="53">
        <v>123</v>
      </c>
      <c r="B122" s="53" t="s">
        <v>135</v>
      </c>
      <c r="C122" s="53" t="s">
        <v>136</v>
      </c>
      <c r="D122" s="53"/>
      <c r="E122" s="53" t="s">
        <v>69</v>
      </c>
      <c r="F122" s="53">
        <v>1</v>
      </c>
      <c r="G122" s="67">
        <v>2950</v>
      </c>
      <c r="H122" s="53">
        <v>30</v>
      </c>
      <c r="I122" s="68">
        <f t="shared" si="1"/>
        <v>30</v>
      </c>
      <c r="J122" s="53" t="s">
        <v>136</v>
      </c>
      <c r="K122" s="53"/>
    </row>
    <row r="123" spans="1:11" s="52" customFormat="1" ht="19.5" customHeight="1">
      <c r="A123" s="53">
        <v>124</v>
      </c>
      <c r="B123" s="53" t="s">
        <v>135</v>
      </c>
      <c r="C123" s="53" t="s">
        <v>101</v>
      </c>
      <c r="D123" s="53" t="s">
        <v>137</v>
      </c>
      <c r="E123" s="53" t="s">
        <v>69</v>
      </c>
      <c r="F123" s="53">
        <v>1</v>
      </c>
      <c r="G123" s="67">
        <v>4270</v>
      </c>
      <c r="H123" s="53">
        <v>30</v>
      </c>
      <c r="I123" s="68">
        <f t="shared" si="1"/>
        <v>30</v>
      </c>
      <c r="J123" s="53" t="s">
        <v>101</v>
      </c>
      <c r="K123" s="53"/>
    </row>
    <row r="124" spans="1:11" s="52" customFormat="1" ht="19.5" customHeight="1">
      <c r="A124" s="53">
        <v>125</v>
      </c>
      <c r="B124" s="53" t="s">
        <v>138</v>
      </c>
      <c r="C124" s="53" t="s">
        <v>139</v>
      </c>
      <c r="D124" s="53" t="s">
        <v>140</v>
      </c>
      <c r="E124" s="53" t="s">
        <v>69</v>
      </c>
      <c r="F124" s="53">
        <v>1</v>
      </c>
      <c r="G124" s="67">
        <v>1450</v>
      </c>
      <c r="H124" s="53">
        <v>20</v>
      </c>
      <c r="I124" s="68">
        <f t="shared" si="1"/>
        <v>20</v>
      </c>
      <c r="J124" s="53" t="s">
        <v>139</v>
      </c>
      <c r="K124" s="53"/>
    </row>
    <row r="125" spans="1:11" s="52" customFormat="1" ht="19.5" customHeight="1">
      <c r="A125" s="53">
        <v>126</v>
      </c>
      <c r="B125" s="53" t="s">
        <v>86</v>
      </c>
      <c r="C125" s="53" t="s">
        <v>141</v>
      </c>
      <c r="D125" s="53" t="s">
        <v>142</v>
      </c>
      <c r="E125" s="53" t="s">
        <v>30</v>
      </c>
      <c r="F125" s="53">
        <v>1</v>
      </c>
      <c r="G125" s="67">
        <v>360</v>
      </c>
      <c r="H125" s="53" t="s">
        <v>31</v>
      </c>
      <c r="I125" s="68">
        <v>0</v>
      </c>
      <c r="J125" s="53" t="s">
        <v>141</v>
      </c>
      <c r="K125" s="80" t="s">
        <v>32</v>
      </c>
    </row>
    <row r="126" spans="1:11" s="52" customFormat="1" ht="19.5" customHeight="1">
      <c r="A126" s="53">
        <v>127</v>
      </c>
      <c r="B126" s="53" t="s">
        <v>86</v>
      </c>
      <c r="C126" s="53" t="s">
        <v>104</v>
      </c>
      <c r="D126" s="53">
        <v>2011.12</v>
      </c>
      <c r="E126" s="53" t="s">
        <v>30</v>
      </c>
      <c r="F126" s="53">
        <v>1</v>
      </c>
      <c r="G126" s="67">
        <v>240</v>
      </c>
      <c r="H126" s="53" t="s">
        <v>31</v>
      </c>
      <c r="I126" s="68">
        <v>0</v>
      </c>
      <c r="J126" s="53" t="s">
        <v>104</v>
      </c>
      <c r="K126" s="80" t="s">
        <v>32</v>
      </c>
    </row>
    <row r="127" spans="1:11" s="52" customFormat="1" ht="19.5" customHeight="1">
      <c r="A127" s="53">
        <v>128</v>
      </c>
      <c r="B127" s="53" t="s">
        <v>143</v>
      </c>
      <c r="C127" s="53" t="s">
        <v>144</v>
      </c>
      <c r="D127" s="53" t="s">
        <v>145</v>
      </c>
      <c r="E127" s="53" t="s">
        <v>83</v>
      </c>
      <c r="F127" s="53">
        <v>6</v>
      </c>
      <c r="G127" s="67">
        <v>360</v>
      </c>
      <c r="H127" s="53" t="s">
        <v>31</v>
      </c>
      <c r="I127" s="68">
        <v>0</v>
      </c>
      <c r="J127" s="53" t="s">
        <v>144</v>
      </c>
      <c r="K127" s="80" t="s">
        <v>32</v>
      </c>
    </row>
    <row r="128" spans="1:11" s="52" customFormat="1" ht="19.5" customHeight="1">
      <c r="A128" s="53">
        <v>129</v>
      </c>
      <c r="B128" s="53" t="s">
        <v>146</v>
      </c>
      <c r="C128" s="53" t="s">
        <v>147</v>
      </c>
      <c r="D128" s="53"/>
      <c r="E128" s="53" t="s">
        <v>69</v>
      </c>
      <c r="F128" s="53">
        <v>1</v>
      </c>
      <c r="G128" s="67">
        <v>2360</v>
      </c>
      <c r="H128" s="53">
        <v>30</v>
      </c>
      <c r="I128" s="68">
        <f>H128*F128</f>
        <v>30</v>
      </c>
      <c r="J128" s="53" t="s">
        <v>147</v>
      </c>
      <c r="K128" s="53"/>
    </row>
    <row r="129" spans="1:11" s="52" customFormat="1" ht="19.5" customHeight="1">
      <c r="A129" s="53">
        <v>130</v>
      </c>
      <c r="B129" s="53" t="s">
        <v>70</v>
      </c>
      <c r="C129" s="53" t="s">
        <v>148</v>
      </c>
      <c r="D129" s="53">
        <v>2002.03</v>
      </c>
      <c r="E129" s="53" t="s">
        <v>38</v>
      </c>
      <c r="F129" s="53">
        <v>1</v>
      </c>
      <c r="G129" s="67">
        <v>480</v>
      </c>
      <c r="H129" s="53">
        <v>40</v>
      </c>
      <c r="I129" s="68">
        <f>H129*F129</f>
        <v>40</v>
      </c>
      <c r="J129" s="53" t="s">
        <v>148</v>
      </c>
      <c r="K129" s="53"/>
    </row>
    <row r="130" spans="1:11" s="52" customFormat="1" ht="19.5" customHeight="1">
      <c r="A130" s="53">
        <v>131</v>
      </c>
      <c r="B130" s="53" t="s">
        <v>90</v>
      </c>
      <c r="C130" s="53" t="s">
        <v>148</v>
      </c>
      <c r="D130" s="53"/>
      <c r="E130" s="53" t="s">
        <v>30</v>
      </c>
      <c r="F130" s="53">
        <v>1</v>
      </c>
      <c r="G130" s="67">
        <v>250</v>
      </c>
      <c r="H130" s="53" t="s">
        <v>31</v>
      </c>
      <c r="I130" s="68">
        <v>0</v>
      </c>
      <c r="J130" s="53" t="s">
        <v>148</v>
      </c>
      <c r="K130" s="80" t="s">
        <v>32</v>
      </c>
    </row>
    <row r="131" spans="1:11" s="52" customFormat="1" ht="19.5" customHeight="1">
      <c r="A131" s="53">
        <v>132</v>
      </c>
      <c r="B131" s="53" t="s">
        <v>149</v>
      </c>
      <c r="C131" s="53" t="s">
        <v>150</v>
      </c>
      <c r="D131" s="53">
        <v>2003</v>
      </c>
      <c r="E131" s="53" t="s">
        <v>69</v>
      </c>
      <c r="F131" s="53">
        <v>1</v>
      </c>
      <c r="G131" s="67">
        <v>450</v>
      </c>
      <c r="H131" s="53">
        <v>10</v>
      </c>
      <c r="I131" s="68">
        <f>H131*F131</f>
        <v>10</v>
      </c>
      <c r="J131" s="53" t="s">
        <v>150</v>
      </c>
      <c r="K131" s="53"/>
    </row>
    <row r="132" spans="1:11" s="52" customFormat="1" ht="19.5" customHeight="1">
      <c r="A132" s="53">
        <v>133</v>
      </c>
      <c r="B132" s="53" t="s">
        <v>151</v>
      </c>
      <c r="C132" s="53" t="s">
        <v>150</v>
      </c>
      <c r="D132" s="53" t="s">
        <v>152</v>
      </c>
      <c r="E132" s="53" t="s">
        <v>69</v>
      </c>
      <c r="F132" s="53">
        <v>1</v>
      </c>
      <c r="G132" s="67">
        <v>1750</v>
      </c>
      <c r="H132" s="53">
        <v>20</v>
      </c>
      <c r="I132" s="68">
        <f>H132*F132</f>
        <v>20</v>
      </c>
      <c r="J132" s="53" t="s">
        <v>150</v>
      </c>
      <c r="K132" s="53"/>
    </row>
    <row r="133" spans="1:11" s="52" customFormat="1" ht="19.5" customHeight="1">
      <c r="A133" s="53">
        <v>134</v>
      </c>
      <c r="B133" s="53" t="s">
        <v>153</v>
      </c>
      <c r="C133" s="53">
        <v>308</v>
      </c>
      <c r="D133" s="53" t="s">
        <v>154</v>
      </c>
      <c r="E133" s="53" t="s">
        <v>69</v>
      </c>
      <c r="F133" s="53">
        <v>1</v>
      </c>
      <c r="G133" s="67">
        <v>1150</v>
      </c>
      <c r="H133" s="53">
        <v>20</v>
      </c>
      <c r="I133" s="68">
        <f>H133*F133</f>
        <v>20</v>
      </c>
      <c r="J133" s="53">
        <v>308</v>
      </c>
      <c r="K133" s="53"/>
    </row>
    <row r="134" spans="1:11" s="52" customFormat="1" ht="19.5" customHeight="1">
      <c r="A134" s="53">
        <v>135</v>
      </c>
      <c r="B134" s="53" t="s">
        <v>155</v>
      </c>
      <c r="C134" s="53" t="s">
        <v>156</v>
      </c>
      <c r="D134" s="53">
        <v>2008.12</v>
      </c>
      <c r="E134" s="53" t="s">
        <v>69</v>
      </c>
      <c r="F134" s="53">
        <v>1</v>
      </c>
      <c r="G134" s="67">
        <v>38700</v>
      </c>
      <c r="H134" s="53">
        <v>80</v>
      </c>
      <c r="I134" s="68">
        <f>H134*F134</f>
        <v>80</v>
      </c>
      <c r="J134" s="53" t="s">
        <v>156</v>
      </c>
      <c r="K134" s="53"/>
    </row>
    <row r="135" spans="1:11" s="52" customFormat="1" ht="19.5" customHeight="1">
      <c r="A135" s="53">
        <v>136</v>
      </c>
      <c r="B135" s="53" t="s">
        <v>157</v>
      </c>
      <c r="C135" s="53" t="s">
        <v>156</v>
      </c>
      <c r="D135" s="53"/>
      <c r="E135" s="53" t="s">
        <v>83</v>
      </c>
      <c r="F135" s="53">
        <v>1</v>
      </c>
      <c r="G135" s="67">
        <v>240</v>
      </c>
      <c r="H135" s="53" t="s">
        <v>31</v>
      </c>
      <c r="I135" s="68">
        <v>0</v>
      </c>
      <c r="J135" s="53" t="s">
        <v>156</v>
      </c>
      <c r="K135" s="80" t="s">
        <v>32</v>
      </c>
    </row>
    <row r="136" spans="1:11" s="52" customFormat="1" ht="19.5" customHeight="1">
      <c r="A136" s="53">
        <v>137</v>
      </c>
      <c r="B136" s="53" t="s">
        <v>135</v>
      </c>
      <c r="C136" s="53">
        <v>306</v>
      </c>
      <c r="D136" s="53">
        <v>2012</v>
      </c>
      <c r="E136" s="53" t="s">
        <v>69</v>
      </c>
      <c r="F136" s="53">
        <v>1</v>
      </c>
      <c r="G136" s="67">
        <v>3680</v>
      </c>
      <c r="H136" s="53">
        <v>30</v>
      </c>
      <c r="I136" s="68">
        <f>H136*F136</f>
        <v>30</v>
      </c>
      <c r="J136" s="53">
        <v>306</v>
      </c>
      <c r="K136" s="53"/>
    </row>
    <row r="137" spans="1:11" s="52" customFormat="1" ht="19.5" customHeight="1">
      <c r="A137" s="53">
        <v>138</v>
      </c>
      <c r="B137" s="53" t="s">
        <v>157</v>
      </c>
      <c r="C137" s="53">
        <v>310</v>
      </c>
      <c r="D137" s="53">
        <v>2003.03</v>
      </c>
      <c r="E137" s="53" t="s">
        <v>83</v>
      </c>
      <c r="F137" s="53">
        <v>1</v>
      </c>
      <c r="G137" s="67">
        <v>240</v>
      </c>
      <c r="H137" s="53" t="s">
        <v>31</v>
      </c>
      <c r="I137" s="68">
        <v>0</v>
      </c>
      <c r="J137" s="53">
        <v>310</v>
      </c>
      <c r="K137" s="80" t="s">
        <v>32</v>
      </c>
    </row>
    <row r="138" spans="1:11" s="52" customFormat="1" ht="19.5" customHeight="1">
      <c r="A138" s="53">
        <v>139</v>
      </c>
      <c r="B138" s="53" t="s">
        <v>157</v>
      </c>
      <c r="C138" s="53">
        <v>310</v>
      </c>
      <c r="D138" s="53">
        <v>2003.1</v>
      </c>
      <c r="E138" s="53" t="s">
        <v>83</v>
      </c>
      <c r="F138" s="53">
        <v>1</v>
      </c>
      <c r="G138" s="67">
        <v>240</v>
      </c>
      <c r="H138" s="53" t="s">
        <v>31</v>
      </c>
      <c r="I138" s="68">
        <v>0</v>
      </c>
      <c r="J138" s="53">
        <v>310</v>
      </c>
      <c r="K138" s="80" t="s">
        <v>32</v>
      </c>
    </row>
    <row r="139" spans="1:11" s="52" customFormat="1" ht="19.5" customHeight="1">
      <c r="A139" s="53">
        <v>140</v>
      </c>
      <c r="B139" s="53" t="s">
        <v>157</v>
      </c>
      <c r="C139" s="53">
        <v>310</v>
      </c>
      <c r="D139" s="53" t="s">
        <v>158</v>
      </c>
      <c r="E139" s="53" t="s">
        <v>83</v>
      </c>
      <c r="F139" s="53">
        <v>1</v>
      </c>
      <c r="G139" s="67">
        <v>360</v>
      </c>
      <c r="H139" s="53" t="s">
        <v>31</v>
      </c>
      <c r="I139" s="68">
        <v>0</v>
      </c>
      <c r="J139" s="53">
        <v>310</v>
      </c>
      <c r="K139" s="80" t="s">
        <v>32</v>
      </c>
    </row>
    <row r="140" spans="1:11" s="52" customFormat="1" ht="19.5" customHeight="1">
      <c r="A140" s="53">
        <v>141</v>
      </c>
      <c r="B140" s="53" t="s">
        <v>80</v>
      </c>
      <c r="C140" s="53">
        <v>310</v>
      </c>
      <c r="D140" s="53">
        <v>2014.9</v>
      </c>
      <c r="E140" s="53" t="s">
        <v>83</v>
      </c>
      <c r="F140" s="53">
        <v>1</v>
      </c>
      <c r="G140" s="67">
        <v>180</v>
      </c>
      <c r="H140" s="53" t="s">
        <v>31</v>
      </c>
      <c r="I140" s="68">
        <v>0</v>
      </c>
      <c r="J140" s="53">
        <v>310</v>
      </c>
      <c r="K140" s="80" t="s">
        <v>32</v>
      </c>
    </row>
    <row r="141" spans="1:11" s="52" customFormat="1" ht="19.5" customHeight="1">
      <c r="A141" s="53">
        <v>142</v>
      </c>
      <c r="B141" s="53" t="s">
        <v>86</v>
      </c>
      <c r="C141" s="53">
        <v>310</v>
      </c>
      <c r="D141" s="53" t="s">
        <v>159</v>
      </c>
      <c r="E141" s="53" t="s">
        <v>30</v>
      </c>
      <c r="F141" s="53">
        <v>1</v>
      </c>
      <c r="G141" s="67">
        <v>430</v>
      </c>
      <c r="H141" s="53" t="s">
        <v>31</v>
      </c>
      <c r="I141" s="68">
        <v>0</v>
      </c>
      <c r="J141" s="53">
        <v>310</v>
      </c>
      <c r="K141" s="80" t="s">
        <v>32</v>
      </c>
    </row>
    <row r="142" spans="1:11" s="52" customFormat="1" ht="19.5" customHeight="1">
      <c r="A142" s="53">
        <v>143</v>
      </c>
      <c r="B142" s="53" t="s">
        <v>160</v>
      </c>
      <c r="C142" s="53" t="s">
        <v>161</v>
      </c>
      <c r="D142" s="53"/>
      <c r="E142" s="53" t="s">
        <v>83</v>
      </c>
      <c r="F142" s="53">
        <v>1</v>
      </c>
      <c r="G142" s="67">
        <v>1500</v>
      </c>
      <c r="H142" s="53" t="s">
        <v>31</v>
      </c>
      <c r="I142" s="68">
        <v>0</v>
      </c>
      <c r="J142" s="53" t="s">
        <v>161</v>
      </c>
      <c r="K142" s="80" t="s">
        <v>32</v>
      </c>
    </row>
    <row r="143" spans="1:11" s="52" customFormat="1" ht="19.5" customHeight="1">
      <c r="A143" s="53">
        <v>144</v>
      </c>
      <c r="B143" s="53" t="s">
        <v>162</v>
      </c>
      <c r="C143" s="53" t="s">
        <v>163</v>
      </c>
      <c r="D143" s="55" t="s">
        <v>43</v>
      </c>
      <c r="E143" s="53" t="s">
        <v>30</v>
      </c>
      <c r="F143" s="53">
        <v>20</v>
      </c>
      <c r="G143" s="69">
        <v>7000</v>
      </c>
      <c r="H143" s="53">
        <v>30</v>
      </c>
      <c r="I143" s="68">
        <f>H143*F143</f>
        <v>600</v>
      </c>
      <c r="J143" s="53" t="s">
        <v>163</v>
      </c>
      <c r="K143" s="53"/>
    </row>
    <row r="144" spans="1:11" s="52" customFormat="1" ht="19.5" customHeight="1">
      <c r="A144" s="53">
        <v>145</v>
      </c>
      <c r="B144" s="53" t="s">
        <v>164</v>
      </c>
      <c r="C144" s="53" t="s">
        <v>163</v>
      </c>
      <c r="D144" s="55" t="s">
        <v>43</v>
      </c>
      <c r="E144" s="53" t="s">
        <v>47</v>
      </c>
      <c r="F144" s="53">
        <v>1</v>
      </c>
      <c r="G144" s="71">
        <v>16800</v>
      </c>
      <c r="H144" s="53">
        <v>300</v>
      </c>
      <c r="I144" s="68">
        <f>H144*F144</f>
        <v>300</v>
      </c>
      <c r="J144" s="53" t="s">
        <v>163</v>
      </c>
      <c r="K144" s="53"/>
    </row>
    <row r="145" spans="1:11" s="52" customFormat="1" ht="19.5" customHeight="1">
      <c r="A145" s="53">
        <v>146</v>
      </c>
      <c r="B145" s="53" t="s">
        <v>86</v>
      </c>
      <c r="C145" s="53" t="s">
        <v>163</v>
      </c>
      <c r="D145" s="55">
        <v>2003.01</v>
      </c>
      <c r="E145" s="53" t="s">
        <v>30</v>
      </c>
      <c r="F145" s="53">
        <v>2</v>
      </c>
      <c r="G145" s="71">
        <v>920</v>
      </c>
      <c r="H145" s="53" t="s">
        <v>31</v>
      </c>
      <c r="I145" s="68">
        <v>0</v>
      </c>
      <c r="J145" s="53" t="s">
        <v>163</v>
      </c>
      <c r="K145" s="80" t="s">
        <v>32</v>
      </c>
    </row>
    <row r="146" spans="1:11" s="52" customFormat="1" ht="19.5" customHeight="1">
      <c r="A146" s="53">
        <v>147</v>
      </c>
      <c r="B146" s="63" t="s">
        <v>165</v>
      </c>
      <c r="C146" s="61" t="s">
        <v>166</v>
      </c>
      <c r="D146" s="53"/>
      <c r="E146" s="64" t="s">
        <v>35</v>
      </c>
      <c r="F146" s="73">
        <v>2</v>
      </c>
      <c r="G146" s="67">
        <v>198</v>
      </c>
      <c r="H146" s="53" t="s">
        <v>31</v>
      </c>
      <c r="I146" s="68">
        <v>0</v>
      </c>
      <c r="J146" s="61" t="s">
        <v>166</v>
      </c>
      <c r="K146" s="80" t="s">
        <v>32</v>
      </c>
    </row>
    <row r="147" spans="1:11" s="52" customFormat="1" ht="19.5" customHeight="1">
      <c r="A147" s="53">
        <v>148</v>
      </c>
      <c r="B147" s="63" t="s">
        <v>167</v>
      </c>
      <c r="C147" s="61" t="s">
        <v>166</v>
      </c>
      <c r="D147" s="53"/>
      <c r="E147" s="64" t="s">
        <v>35</v>
      </c>
      <c r="F147" s="73">
        <v>2</v>
      </c>
      <c r="G147" s="67">
        <v>740</v>
      </c>
      <c r="H147" s="53">
        <v>40</v>
      </c>
      <c r="I147" s="68">
        <f>H147*F147</f>
        <v>80</v>
      </c>
      <c r="J147" s="61" t="s">
        <v>166</v>
      </c>
      <c r="K147" s="53"/>
    </row>
    <row r="148" spans="1:11" s="52" customFormat="1" ht="19.5" customHeight="1">
      <c r="A148" s="53">
        <v>149</v>
      </c>
      <c r="B148" s="63" t="s">
        <v>168</v>
      </c>
      <c r="C148" s="74" t="s">
        <v>166</v>
      </c>
      <c r="D148" s="53"/>
      <c r="E148" s="64" t="s">
        <v>35</v>
      </c>
      <c r="F148" s="73">
        <v>1</v>
      </c>
      <c r="G148" s="67">
        <v>1000</v>
      </c>
      <c r="H148" s="53" t="s">
        <v>31</v>
      </c>
      <c r="I148" s="68">
        <v>0</v>
      </c>
      <c r="J148" s="74" t="s">
        <v>166</v>
      </c>
      <c r="K148" s="80" t="s">
        <v>32</v>
      </c>
    </row>
    <row r="149" spans="1:11" s="52" customFormat="1" ht="19.5" customHeight="1">
      <c r="A149" s="53">
        <v>150</v>
      </c>
      <c r="B149" s="63" t="s">
        <v>169</v>
      </c>
      <c r="C149" s="74" t="s">
        <v>166</v>
      </c>
      <c r="D149" s="53"/>
      <c r="E149" s="64" t="s">
        <v>35</v>
      </c>
      <c r="F149" s="73">
        <v>3</v>
      </c>
      <c r="G149" s="67">
        <v>1882.26</v>
      </c>
      <c r="H149" s="53" t="s">
        <v>31</v>
      </c>
      <c r="I149" s="68">
        <v>0</v>
      </c>
      <c r="J149" s="74" t="s">
        <v>166</v>
      </c>
      <c r="K149" s="80" t="s">
        <v>32</v>
      </c>
    </row>
    <row r="150" spans="1:11" s="52" customFormat="1" ht="19.5" customHeight="1">
      <c r="A150" s="53">
        <v>151</v>
      </c>
      <c r="B150" s="60" t="s">
        <v>170</v>
      </c>
      <c r="C150" s="61" t="s">
        <v>166</v>
      </c>
      <c r="D150" s="53"/>
      <c r="E150" s="62" t="s">
        <v>35</v>
      </c>
      <c r="F150" s="72">
        <v>5</v>
      </c>
      <c r="G150" s="67">
        <v>3137.1</v>
      </c>
      <c r="H150" s="53" t="s">
        <v>31</v>
      </c>
      <c r="I150" s="68">
        <v>0</v>
      </c>
      <c r="J150" s="61" t="s">
        <v>166</v>
      </c>
      <c r="K150" s="80" t="s">
        <v>32</v>
      </c>
    </row>
    <row r="151" spans="1:11" s="52" customFormat="1" ht="19.5" customHeight="1">
      <c r="A151" s="53">
        <v>152</v>
      </c>
      <c r="B151" s="60" t="s">
        <v>171</v>
      </c>
      <c r="C151" s="61" t="s">
        <v>166</v>
      </c>
      <c r="D151" s="53"/>
      <c r="E151" s="62" t="s">
        <v>35</v>
      </c>
      <c r="F151" s="72">
        <v>2</v>
      </c>
      <c r="G151" s="67">
        <v>800</v>
      </c>
      <c r="H151" s="53" t="s">
        <v>31</v>
      </c>
      <c r="I151" s="68">
        <v>0</v>
      </c>
      <c r="J151" s="61" t="s">
        <v>166</v>
      </c>
      <c r="K151" s="80" t="s">
        <v>32</v>
      </c>
    </row>
    <row r="152" spans="1:11" s="52" customFormat="1" ht="19.5" customHeight="1">
      <c r="A152" s="53">
        <v>153</v>
      </c>
      <c r="B152" s="60" t="s">
        <v>172</v>
      </c>
      <c r="C152" s="61" t="s">
        <v>166</v>
      </c>
      <c r="D152" s="53"/>
      <c r="E152" s="62" t="s">
        <v>47</v>
      </c>
      <c r="F152" s="72">
        <v>1</v>
      </c>
      <c r="G152" s="67">
        <v>2400</v>
      </c>
      <c r="H152" s="53" t="s">
        <v>31</v>
      </c>
      <c r="I152" s="68">
        <v>0</v>
      </c>
      <c r="J152" s="61" t="s">
        <v>166</v>
      </c>
      <c r="K152" s="80" t="s">
        <v>32</v>
      </c>
    </row>
    <row r="153" spans="1:11" s="52" customFormat="1" ht="19.5" customHeight="1">
      <c r="A153" s="53">
        <v>154</v>
      </c>
      <c r="B153" s="60" t="s">
        <v>173</v>
      </c>
      <c r="C153" s="61" t="s">
        <v>166</v>
      </c>
      <c r="D153" s="53"/>
      <c r="E153" s="62" t="s">
        <v>35</v>
      </c>
      <c r="F153" s="72">
        <v>1</v>
      </c>
      <c r="G153" s="67">
        <v>300</v>
      </c>
      <c r="H153" s="53" t="s">
        <v>31</v>
      </c>
      <c r="I153" s="68">
        <v>0</v>
      </c>
      <c r="J153" s="61" t="s">
        <v>166</v>
      </c>
      <c r="K153" s="80" t="s">
        <v>32</v>
      </c>
    </row>
    <row r="154" spans="1:11" s="52" customFormat="1" ht="19.5" customHeight="1">
      <c r="A154" s="53">
        <v>155</v>
      </c>
      <c r="B154" s="60" t="s">
        <v>173</v>
      </c>
      <c r="C154" s="61" t="s">
        <v>166</v>
      </c>
      <c r="D154" s="53"/>
      <c r="E154" s="62" t="s">
        <v>35</v>
      </c>
      <c r="F154" s="72">
        <v>1</v>
      </c>
      <c r="G154" s="67">
        <v>300</v>
      </c>
      <c r="H154" s="53" t="s">
        <v>31</v>
      </c>
      <c r="I154" s="68">
        <v>0</v>
      </c>
      <c r="J154" s="61" t="s">
        <v>166</v>
      </c>
      <c r="K154" s="80" t="s">
        <v>32</v>
      </c>
    </row>
    <row r="155" spans="1:14" s="52" customFormat="1" ht="19.5" customHeight="1">
      <c r="A155" s="53">
        <v>156</v>
      </c>
      <c r="B155" s="60" t="s">
        <v>173</v>
      </c>
      <c r="C155" s="61" t="s">
        <v>166</v>
      </c>
      <c r="D155" s="53"/>
      <c r="E155" s="62" t="s">
        <v>35</v>
      </c>
      <c r="F155" s="72">
        <v>17</v>
      </c>
      <c r="G155" s="67">
        <v>1360</v>
      </c>
      <c r="H155" s="53" t="s">
        <v>31</v>
      </c>
      <c r="I155" s="68">
        <v>0</v>
      </c>
      <c r="J155" s="61" t="s">
        <v>166</v>
      </c>
      <c r="K155" s="80" t="s">
        <v>32</v>
      </c>
      <c r="N155" s="83"/>
    </row>
    <row r="156" spans="1:11" s="52" customFormat="1" ht="19.5" customHeight="1">
      <c r="A156" s="53">
        <v>157</v>
      </c>
      <c r="B156" s="53" t="s">
        <v>174</v>
      </c>
      <c r="C156" s="53" t="s">
        <v>104</v>
      </c>
      <c r="D156" s="53"/>
      <c r="E156" s="53" t="s">
        <v>30</v>
      </c>
      <c r="F156" s="53">
        <v>1</v>
      </c>
      <c r="G156" s="67">
        <v>3200</v>
      </c>
      <c r="H156" s="53" t="s">
        <v>31</v>
      </c>
      <c r="I156" s="68">
        <v>0</v>
      </c>
      <c r="J156" s="53" t="s">
        <v>104</v>
      </c>
      <c r="K156" s="80" t="s">
        <v>32</v>
      </c>
    </row>
    <row r="157" spans="1:13" s="52" customFormat="1" ht="19.5" customHeight="1">
      <c r="A157" s="75" t="s">
        <v>13</v>
      </c>
      <c r="B157" s="76"/>
      <c r="C157" s="53"/>
      <c r="D157" s="53"/>
      <c r="E157" s="53"/>
      <c r="F157" s="53"/>
      <c r="G157" s="67">
        <f>SUM(G5:G156)</f>
        <v>208421.53999999995</v>
      </c>
      <c r="H157" s="53"/>
      <c r="I157" s="68">
        <f>SUM(I5:I156)</f>
        <v>4640</v>
      </c>
      <c r="J157" s="68"/>
      <c r="K157" s="53"/>
      <c r="M157" s="83"/>
    </row>
    <row r="158" spans="1:10" ht="27" customHeight="1">
      <c r="A158" s="22" t="s">
        <v>14</v>
      </c>
      <c r="B158" s="23"/>
      <c r="C158" s="23"/>
      <c r="D158" s="23"/>
      <c r="E158" s="43" t="s">
        <v>15</v>
      </c>
      <c r="F158" s="43"/>
      <c r="G158" s="43"/>
      <c r="H158" s="43"/>
      <c r="I158" s="43"/>
      <c r="J158" s="43"/>
    </row>
    <row r="170" spans="10:12" ht="13.5">
      <c r="J170" s="35"/>
      <c r="L170" s="35"/>
    </row>
  </sheetData>
  <sheetProtection/>
  <mergeCells count="8">
    <mergeCell ref="A1:K1"/>
    <mergeCell ref="A2:K2"/>
    <mergeCell ref="A3:E3"/>
    <mergeCell ref="H3:I3"/>
    <mergeCell ref="L54:M54"/>
    <mergeCell ref="L55:M55"/>
    <mergeCell ref="A157:B157"/>
    <mergeCell ref="E158:J1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21">
      <selection activeCell="M6" sqref="M6"/>
    </sheetView>
  </sheetViews>
  <sheetFormatPr defaultColWidth="8.75390625" defaultRowHeight="14.25"/>
  <cols>
    <col min="1" max="1" width="9.75390625" style="4" customWidth="1"/>
    <col min="2" max="2" width="20.625" style="3" customWidth="1"/>
    <col min="3" max="3" width="9.625" style="4" hidden="1" customWidth="1"/>
    <col min="4" max="4" width="5.00390625" style="4" hidden="1" customWidth="1"/>
    <col min="5" max="5" width="20.375" style="4" customWidth="1"/>
    <col min="6" max="6" width="8.00390625" style="4" hidden="1" customWidth="1"/>
    <col min="7" max="7" width="8.50390625" style="4" hidden="1" customWidth="1"/>
    <col min="8" max="8" width="7.125" style="4" customWidth="1"/>
    <col min="9" max="9" width="5.50390625" style="3" customWidth="1"/>
    <col min="10" max="10" width="12.75390625" style="5" hidden="1" customWidth="1"/>
    <col min="11" max="11" width="10.50390625" style="4" hidden="1" customWidth="1"/>
    <col min="12" max="12" width="9.375" style="4" hidden="1" customWidth="1"/>
    <col min="13" max="13" width="13.25390625" style="4" customWidth="1"/>
    <col min="14" max="14" width="22.625" style="4" customWidth="1"/>
    <col min="15" max="15" width="17.875" style="4" customWidth="1"/>
    <col min="16" max="32" width="9.00390625" style="4" bestFit="1" customWidth="1"/>
    <col min="33" max="16384" width="8.75390625" style="4" customWidth="1"/>
  </cols>
  <sheetData>
    <row r="1" spans="1:15" ht="40.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5.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5.5" customHeight="1">
      <c r="A3" s="8" t="s">
        <v>175</v>
      </c>
      <c r="B3" s="8"/>
      <c r="C3" s="8"/>
      <c r="D3" s="8"/>
      <c r="E3" s="8"/>
      <c r="F3" s="6"/>
      <c r="G3" s="6"/>
      <c r="H3" s="6"/>
      <c r="I3" s="6"/>
      <c r="J3" s="6"/>
      <c r="K3" s="65" t="s">
        <v>3</v>
      </c>
      <c r="L3" s="66"/>
      <c r="M3" s="66"/>
      <c r="O3" s="65" t="s">
        <v>3</v>
      </c>
    </row>
    <row r="4" spans="1:15" s="51" customFormat="1" ht="32.25" customHeight="1">
      <c r="A4" s="53" t="s">
        <v>4</v>
      </c>
      <c r="B4" s="53" t="s">
        <v>19</v>
      </c>
      <c r="C4" s="54" t="s">
        <v>20</v>
      </c>
      <c r="D4" s="53" t="s">
        <v>22</v>
      </c>
      <c r="E4" s="53" t="s">
        <v>21</v>
      </c>
      <c r="F4" s="53" t="s">
        <v>176</v>
      </c>
      <c r="G4" s="53" t="s">
        <v>177</v>
      </c>
      <c r="H4" s="53" t="s">
        <v>22</v>
      </c>
      <c r="I4" s="53" t="s">
        <v>23</v>
      </c>
      <c r="J4" s="67" t="s">
        <v>24</v>
      </c>
      <c r="K4" s="53" t="s">
        <v>7</v>
      </c>
      <c r="L4" s="53" t="s">
        <v>25</v>
      </c>
      <c r="M4" s="53" t="s">
        <v>6</v>
      </c>
      <c r="N4" s="54" t="s">
        <v>26</v>
      </c>
      <c r="O4" s="53" t="s">
        <v>7</v>
      </c>
    </row>
    <row r="5" spans="1:15" s="52" customFormat="1" ht="19.5" customHeight="1">
      <c r="A5" s="53">
        <v>1</v>
      </c>
      <c r="B5" s="53" t="s">
        <v>178</v>
      </c>
      <c r="C5" s="53" t="s">
        <v>34</v>
      </c>
      <c r="D5" s="53" t="s">
        <v>30</v>
      </c>
      <c r="E5" s="53"/>
      <c r="F5" s="53"/>
      <c r="G5" s="53"/>
      <c r="H5" s="53" t="s">
        <v>30</v>
      </c>
      <c r="I5" s="53">
        <v>1</v>
      </c>
      <c r="J5" s="67">
        <v>130</v>
      </c>
      <c r="K5" s="53" t="s">
        <v>179</v>
      </c>
      <c r="L5" s="53" t="s">
        <v>31</v>
      </c>
      <c r="M5" s="68">
        <v>0</v>
      </c>
      <c r="N5" s="53" t="s">
        <v>34</v>
      </c>
      <c r="O5" s="53" t="s">
        <v>32</v>
      </c>
    </row>
    <row r="6" spans="1:15" s="52" customFormat="1" ht="19.5" customHeight="1">
      <c r="A6" s="53">
        <v>2</v>
      </c>
      <c r="B6" s="53" t="s">
        <v>80</v>
      </c>
      <c r="C6" s="53" t="s">
        <v>148</v>
      </c>
      <c r="D6" s="53" t="s">
        <v>83</v>
      </c>
      <c r="E6" s="53"/>
      <c r="F6" s="53"/>
      <c r="G6" s="53"/>
      <c r="H6" s="53" t="s">
        <v>83</v>
      </c>
      <c r="I6" s="53">
        <v>1</v>
      </c>
      <c r="J6" s="67">
        <v>420</v>
      </c>
      <c r="K6" s="53" t="s">
        <v>180</v>
      </c>
      <c r="L6" s="53" t="s">
        <v>31</v>
      </c>
      <c r="M6" s="68">
        <v>0</v>
      </c>
      <c r="N6" s="53" t="s">
        <v>148</v>
      </c>
      <c r="O6" s="53" t="s">
        <v>32</v>
      </c>
    </row>
    <row r="7" spans="1:15" s="52" customFormat="1" ht="19.5" customHeight="1">
      <c r="A7" s="53">
        <v>3</v>
      </c>
      <c r="B7" s="53" t="s">
        <v>181</v>
      </c>
      <c r="C7" s="53" t="s">
        <v>182</v>
      </c>
      <c r="D7" s="53" t="s">
        <v>69</v>
      </c>
      <c r="E7" s="53"/>
      <c r="F7" s="53"/>
      <c r="G7" s="53"/>
      <c r="H7" s="53" t="s">
        <v>69</v>
      </c>
      <c r="I7" s="53">
        <v>1</v>
      </c>
      <c r="J7" s="69">
        <v>870</v>
      </c>
      <c r="K7" s="53" t="s">
        <v>183</v>
      </c>
      <c r="L7" s="53">
        <v>30</v>
      </c>
      <c r="M7" s="68">
        <f aca="true" t="shared" si="0" ref="M7:M13">L7*I7</f>
        <v>30</v>
      </c>
      <c r="N7" s="53" t="s">
        <v>182</v>
      </c>
      <c r="O7" s="53"/>
    </row>
    <row r="8" spans="1:15" s="52" customFormat="1" ht="19.5" customHeight="1">
      <c r="A8" s="53">
        <v>4</v>
      </c>
      <c r="B8" s="53" t="s">
        <v>184</v>
      </c>
      <c r="C8" s="53" t="s">
        <v>104</v>
      </c>
      <c r="D8" s="53" t="s">
        <v>35</v>
      </c>
      <c r="E8" s="53"/>
      <c r="F8" s="53"/>
      <c r="G8" s="53"/>
      <c r="H8" s="53" t="s">
        <v>35</v>
      </c>
      <c r="I8" s="53">
        <v>2</v>
      </c>
      <c r="J8" s="69">
        <v>3360</v>
      </c>
      <c r="K8" s="53" t="s">
        <v>183</v>
      </c>
      <c r="L8" s="53">
        <v>60</v>
      </c>
      <c r="M8" s="68">
        <f t="shared" si="0"/>
        <v>120</v>
      </c>
      <c r="N8" s="53" t="s">
        <v>104</v>
      </c>
      <c r="O8" s="53"/>
    </row>
    <row r="9" spans="1:15" s="52" customFormat="1" ht="19.5" customHeight="1">
      <c r="A9" s="53">
        <v>5</v>
      </c>
      <c r="B9" s="53" t="s">
        <v>185</v>
      </c>
      <c r="C9" s="53" t="s">
        <v>182</v>
      </c>
      <c r="D9" s="53" t="s">
        <v>35</v>
      </c>
      <c r="E9" s="53"/>
      <c r="F9" s="53"/>
      <c r="G9" s="53"/>
      <c r="H9" s="53" t="s">
        <v>35</v>
      </c>
      <c r="I9" s="53">
        <v>4</v>
      </c>
      <c r="J9" s="69">
        <v>2400</v>
      </c>
      <c r="K9" s="53" t="s">
        <v>183</v>
      </c>
      <c r="L9" s="53">
        <v>20</v>
      </c>
      <c r="M9" s="68">
        <f t="shared" si="0"/>
        <v>80</v>
      </c>
      <c r="N9" s="53" t="s">
        <v>182</v>
      </c>
      <c r="O9" s="53"/>
    </row>
    <row r="10" spans="1:15" s="52" customFormat="1" ht="19.5" customHeight="1">
      <c r="A10" s="53">
        <v>6</v>
      </c>
      <c r="B10" s="53" t="s">
        <v>186</v>
      </c>
      <c r="C10" s="53" t="s">
        <v>104</v>
      </c>
      <c r="D10" s="53" t="s">
        <v>35</v>
      </c>
      <c r="E10" s="53"/>
      <c r="F10" s="53"/>
      <c r="G10" s="53"/>
      <c r="H10" s="53" t="s">
        <v>35</v>
      </c>
      <c r="I10" s="53">
        <v>1</v>
      </c>
      <c r="J10" s="69">
        <v>880</v>
      </c>
      <c r="K10" s="53" t="s">
        <v>183</v>
      </c>
      <c r="L10" s="53">
        <v>20</v>
      </c>
      <c r="M10" s="68">
        <f t="shared" si="0"/>
        <v>20</v>
      </c>
      <c r="N10" s="53" t="s">
        <v>104</v>
      </c>
      <c r="O10" s="53"/>
    </row>
    <row r="11" spans="1:15" s="52" customFormat="1" ht="19.5" customHeight="1">
      <c r="A11" s="53">
        <v>7</v>
      </c>
      <c r="B11" s="53" t="s">
        <v>187</v>
      </c>
      <c r="C11" s="53" t="s">
        <v>163</v>
      </c>
      <c r="D11" s="53" t="s">
        <v>30</v>
      </c>
      <c r="E11" s="55" t="s">
        <v>43</v>
      </c>
      <c r="F11" s="53"/>
      <c r="G11" s="53"/>
      <c r="H11" s="53" t="s">
        <v>30</v>
      </c>
      <c r="I11" s="53">
        <v>25</v>
      </c>
      <c r="J11" s="70">
        <v>11000</v>
      </c>
      <c r="K11" s="53" t="s">
        <v>183</v>
      </c>
      <c r="L11" s="53">
        <v>40</v>
      </c>
      <c r="M11" s="68">
        <f t="shared" si="0"/>
        <v>1000</v>
      </c>
      <c r="N11" s="53" t="s">
        <v>163</v>
      </c>
      <c r="O11" s="53"/>
    </row>
    <row r="12" spans="1:15" s="52" customFormat="1" ht="19.5" customHeight="1">
      <c r="A12" s="53">
        <v>8</v>
      </c>
      <c r="B12" s="53" t="s">
        <v>184</v>
      </c>
      <c r="C12" s="53" t="s">
        <v>163</v>
      </c>
      <c r="D12" s="53" t="s">
        <v>35</v>
      </c>
      <c r="E12" s="55"/>
      <c r="F12" s="53"/>
      <c r="G12" s="53"/>
      <c r="H12" s="53" t="s">
        <v>35</v>
      </c>
      <c r="I12" s="53">
        <v>3</v>
      </c>
      <c r="J12" s="71">
        <v>5040</v>
      </c>
      <c r="K12" s="53" t="s">
        <v>183</v>
      </c>
      <c r="L12" s="53">
        <v>60</v>
      </c>
      <c r="M12" s="68">
        <f t="shared" si="0"/>
        <v>180</v>
      </c>
      <c r="N12" s="53" t="s">
        <v>163</v>
      </c>
      <c r="O12" s="53"/>
    </row>
    <row r="13" spans="1:15" s="52" customFormat="1" ht="19.5" customHeight="1">
      <c r="A13" s="53">
        <v>9</v>
      </c>
      <c r="B13" s="53" t="s">
        <v>188</v>
      </c>
      <c r="C13" s="53" t="s">
        <v>163</v>
      </c>
      <c r="D13" s="53" t="s">
        <v>35</v>
      </c>
      <c r="E13" s="55"/>
      <c r="F13" s="53"/>
      <c r="G13" s="53"/>
      <c r="H13" s="53" t="s">
        <v>35</v>
      </c>
      <c r="I13" s="53">
        <v>2</v>
      </c>
      <c r="J13" s="71">
        <v>1600</v>
      </c>
      <c r="K13" s="53" t="s">
        <v>183</v>
      </c>
      <c r="L13" s="53">
        <v>40</v>
      </c>
      <c r="M13" s="68">
        <f t="shared" si="0"/>
        <v>80</v>
      </c>
      <c r="N13" s="53" t="s">
        <v>163</v>
      </c>
      <c r="O13" s="53"/>
    </row>
    <row r="14" spans="1:15" s="52" customFormat="1" ht="19.5" customHeight="1">
      <c r="A14" s="53">
        <v>10</v>
      </c>
      <c r="B14" s="53" t="s">
        <v>189</v>
      </c>
      <c r="C14" s="53" t="s">
        <v>163</v>
      </c>
      <c r="D14" s="53" t="s">
        <v>35</v>
      </c>
      <c r="E14" s="55"/>
      <c r="F14" s="53"/>
      <c r="G14" s="53"/>
      <c r="H14" s="53" t="s">
        <v>35</v>
      </c>
      <c r="I14" s="53">
        <v>1</v>
      </c>
      <c r="J14" s="71">
        <v>200</v>
      </c>
      <c r="K14" s="53" t="s">
        <v>183</v>
      </c>
      <c r="L14" s="53" t="s">
        <v>31</v>
      </c>
      <c r="M14" s="68">
        <v>0</v>
      </c>
      <c r="N14" s="53" t="s">
        <v>163</v>
      </c>
      <c r="O14" s="53" t="s">
        <v>32</v>
      </c>
    </row>
    <row r="15" spans="1:15" s="52" customFormat="1" ht="19.5" customHeight="1">
      <c r="A15" s="53">
        <v>11</v>
      </c>
      <c r="B15" s="53" t="s">
        <v>190</v>
      </c>
      <c r="C15" s="53" t="s">
        <v>163</v>
      </c>
      <c r="D15" s="53" t="s">
        <v>35</v>
      </c>
      <c r="E15" s="55"/>
      <c r="F15" s="53"/>
      <c r="G15" s="53"/>
      <c r="H15" s="53" t="s">
        <v>35</v>
      </c>
      <c r="I15" s="53">
        <v>2</v>
      </c>
      <c r="J15" s="71">
        <v>5740</v>
      </c>
      <c r="K15" s="53" t="s">
        <v>183</v>
      </c>
      <c r="L15" s="53">
        <v>80</v>
      </c>
      <c r="M15" s="68">
        <f aca="true" t="shared" si="1" ref="M15:M25">L15*I15</f>
        <v>160</v>
      </c>
      <c r="N15" s="53" t="s">
        <v>163</v>
      </c>
      <c r="O15" s="53"/>
    </row>
    <row r="16" spans="1:15" s="52" customFormat="1" ht="19.5" customHeight="1">
      <c r="A16" s="53">
        <v>12</v>
      </c>
      <c r="B16" s="53" t="s">
        <v>191</v>
      </c>
      <c r="C16" s="53" t="s">
        <v>163</v>
      </c>
      <c r="D16" s="53" t="s">
        <v>35</v>
      </c>
      <c r="E16" s="55"/>
      <c r="F16" s="53"/>
      <c r="G16" s="53"/>
      <c r="H16" s="53" t="s">
        <v>35</v>
      </c>
      <c r="I16" s="53">
        <v>1</v>
      </c>
      <c r="J16" s="71">
        <v>900</v>
      </c>
      <c r="K16" s="53" t="s">
        <v>183</v>
      </c>
      <c r="L16" s="53">
        <v>10</v>
      </c>
      <c r="M16" s="68">
        <f t="shared" si="1"/>
        <v>10</v>
      </c>
      <c r="N16" s="53" t="s">
        <v>163</v>
      </c>
      <c r="O16" s="53"/>
    </row>
    <row r="17" spans="1:15" s="52" customFormat="1" ht="19.5" customHeight="1">
      <c r="A17" s="53">
        <v>13</v>
      </c>
      <c r="B17" s="53" t="s">
        <v>192</v>
      </c>
      <c r="C17" s="53" t="s">
        <v>163</v>
      </c>
      <c r="D17" s="53" t="s">
        <v>69</v>
      </c>
      <c r="E17" s="55"/>
      <c r="F17" s="53"/>
      <c r="G17" s="53"/>
      <c r="H17" s="53" t="s">
        <v>69</v>
      </c>
      <c r="I17" s="53">
        <v>4</v>
      </c>
      <c r="J17" s="71">
        <v>10400</v>
      </c>
      <c r="K17" s="53" t="s">
        <v>183</v>
      </c>
      <c r="L17" s="53">
        <v>60</v>
      </c>
      <c r="M17" s="68">
        <f t="shared" si="1"/>
        <v>240</v>
      </c>
      <c r="N17" s="53" t="s">
        <v>163</v>
      </c>
      <c r="O17" s="53"/>
    </row>
    <row r="18" spans="1:15" s="52" customFormat="1" ht="19.5" customHeight="1">
      <c r="A18" s="53">
        <v>14</v>
      </c>
      <c r="B18" s="53" t="s">
        <v>193</v>
      </c>
      <c r="C18" s="53" t="s">
        <v>163</v>
      </c>
      <c r="D18" s="53" t="s">
        <v>69</v>
      </c>
      <c r="E18" s="55"/>
      <c r="F18" s="53"/>
      <c r="G18" s="53"/>
      <c r="H18" s="53" t="s">
        <v>69</v>
      </c>
      <c r="I18" s="53">
        <v>2</v>
      </c>
      <c r="J18" s="71">
        <v>4600</v>
      </c>
      <c r="K18" s="53" t="s">
        <v>183</v>
      </c>
      <c r="L18" s="53">
        <v>40</v>
      </c>
      <c r="M18" s="68">
        <f t="shared" si="1"/>
        <v>80</v>
      </c>
      <c r="N18" s="53" t="s">
        <v>163</v>
      </c>
      <c r="O18" s="53"/>
    </row>
    <row r="19" spans="1:15" s="52" customFormat="1" ht="19.5" customHeight="1">
      <c r="A19" s="53">
        <v>15</v>
      </c>
      <c r="B19" s="53" t="s">
        <v>194</v>
      </c>
      <c r="C19" s="53" t="s">
        <v>163</v>
      </c>
      <c r="D19" s="53" t="s">
        <v>35</v>
      </c>
      <c r="E19" s="55"/>
      <c r="F19" s="53"/>
      <c r="G19" s="53"/>
      <c r="H19" s="53" t="s">
        <v>35</v>
      </c>
      <c r="I19" s="53">
        <v>3</v>
      </c>
      <c r="J19" s="71">
        <v>5007.69</v>
      </c>
      <c r="K19" s="53" t="s">
        <v>183</v>
      </c>
      <c r="L19" s="53">
        <v>50</v>
      </c>
      <c r="M19" s="68">
        <f t="shared" si="1"/>
        <v>150</v>
      </c>
      <c r="N19" s="53" t="s">
        <v>163</v>
      </c>
      <c r="O19" s="53"/>
    </row>
    <row r="20" spans="1:15" s="52" customFormat="1" ht="19.5" customHeight="1">
      <c r="A20" s="53">
        <v>16</v>
      </c>
      <c r="B20" s="53" t="s">
        <v>195</v>
      </c>
      <c r="C20" s="53" t="s">
        <v>163</v>
      </c>
      <c r="D20" s="53" t="s">
        <v>35</v>
      </c>
      <c r="E20" s="55"/>
      <c r="F20" s="53"/>
      <c r="G20" s="53"/>
      <c r="H20" s="53" t="s">
        <v>35</v>
      </c>
      <c r="I20" s="53">
        <v>1</v>
      </c>
      <c r="J20" s="71">
        <v>1650</v>
      </c>
      <c r="K20" s="53" t="s">
        <v>183</v>
      </c>
      <c r="L20" s="53">
        <v>50</v>
      </c>
      <c r="M20" s="68">
        <f t="shared" si="1"/>
        <v>50</v>
      </c>
      <c r="N20" s="53" t="s">
        <v>163</v>
      </c>
      <c r="O20" s="53"/>
    </row>
    <row r="21" spans="1:15" s="52" customFormat="1" ht="19.5" customHeight="1">
      <c r="A21" s="53">
        <v>17</v>
      </c>
      <c r="B21" s="53" t="s">
        <v>196</v>
      </c>
      <c r="C21" s="53" t="s">
        <v>163</v>
      </c>
      <c r="D21" s="53" t="s">
        <v>69</v>
      </c>
      <c r="E21" s="55"/>
      <c r="F21" s="53"/>
      <c r="G21" s="53"/>
      <c r="H21" s="53" t="s">
        <v>69</v>
      </c>
      <c r="I21" s="53">
        <v>1</v>
      </c>
      <c r="J21" s="71">
        <v>1250</v>
      </c>
      <c r="K21" s="53" t="s">
        <v>183</v>
      </c>
      <c r="L21" s="53">
        <v>30</v>
      </c>
      <c r="M21" s="68">
        <f t="shared" si="1"/>
        <v>30</v>
      </c>
      <c r="N21" s="53" t="s">
        <v>163</v>
      </c>
      <c r="O21" s="53"/>
    </row>
    <row r="22" spans="1:15" s="52" customFormat="1" ht="19.5" customHeight="1">
      <c r="A22" s="53">
        <v>18</v>
      </c>
      <c r="B22" s="53" t="s">
        <v>197</v>
      </c>
      <c r="C22" s="53" t="s">
        <v>163</v>
      </c>
      <c r="D22" s="53" t="s">
        <v>47</v>
      </c>
      <c r="E22" s="55" t="s">
        <v>43</v>
      </c>
      <c r="F22" s="53"/>
      <c r="G22" s="53"/>
      <c r="H22" s="53" t="s">
        <v>47</v>
      </c>
      <c r="I22" s="53">
        <v>1</v>
      </c>
      <c r="J22" s="71">
        <v>5200</v>
      </c>
      <c r="K22" s="53" t="s">
        <v>183</v>
      </c>
      <c r="L22" s="53"/>
      <c r="M22" s="68">
        <f t="shared" si="1"/>
        <v>0</v>
      </c>
      <c r="N22" s="53" t="s">
        <v>163</v>
      </c>
      <c r="O22" s="53" t="s">
        <v>32</v>
      </c>
    </row>
    <row r="23" spans="1:15" s="52" customFormat="1" ht="19.5" customHeight="1">
      <c r="A23" s="53">
        <v>19</v>
      </c>
      <c r="B23" s="56" t="s">
        <v>198</v>
      </c>
      <c r="C23" s="57" t="s">
        <v>199</v>
      </c>
      <c r="D23" s="58" t="s">
        <v>69</v>
      </c>
      <c r="E23" s="56" t="s">
        <v>200</v>
      </c>
      <c r="F23" s="59" t="s">
        <v>201</v>
      </c>
      <c r="G23" s="59">
        <v>17011009001</v>
      </c>
      <c r="H23" s="58" t="s">
        <v>69</v>
      </c>
      <c r="I23" s="56">
        <v>1</v>
      </c>
      <c r="J23" s="69">
        <v>880</v>
      </c>
      <c r="K23" s="53" t="s">
        <v>199</v>
      </c>
      <c r="L23" s="53">
        <v>30</v>
      </c>
      <c r="M23" s="68">
        <f t="shared" si="1"/>
        <v>30</v>
      </c>
      <c r="N23" s="57" t="s">
        <v>199</v>
      </c>
      <c r="O23" s="53"/>
    </row>
    <row r="24" spans="1:15" s="52" customFormat="1" ht="19.5" customHeight="1">
      <c r="A24" s="53">
        <v>20</v>
      </c>
      <c r="B24" s="60" t="s">
        <v>202</v>
      </c>
      <c r="C24" s="61" t="s">
        <v>166</v>
      </c>
      <c r="D24" s="62" t="s">
        <v>35</v>
      </c>
      <c r="E24" s="53"/>
      <c r="F24" s="53"/>
      <c r="G24" s="53"/>
      <c r="H24" s="62" t="s">
        <v>35</v>
      </c>
      <c r="I24" s="72">
        <v>1</v>
      </c>
      <c r="J24" s="67">
        <v>3733.33</v>
      </c>
      <c r="K24" s="53" t="s">
        <v>203</v>
      </c>
      <c r="L24" s="53">
        <v>60</v>
      </c>
      <c r="M24" s="68">
        <f t="shared" si="1"/>
        <v>60</v>
      </c>
      <c r="N24" s="61" t="s">
        <v>166</v>
      </c>
      <c r="O24" s="53"/>
    </row>
    <row r="25" spans="1:15" s="52" customFormat="1" ht="19.5" customHeight="1">
      <c r="A25" s="53">
        <v>21</v>
      </c>
      <c r="B25" s="60" t="s">
        <v>75</v>
      </c>
      <c r="C25" s="61" t="s">
        <v>166</v>
      </c>
      <c r="D25" s="62" t="s">
        <v>69</v>
      </c>
      <c r="E25" s="53"/>
      <c r="F25" s="53"/>
      <c r="G25" s="53"/>
      <c r="H25" s="62" t="s">
        <v>69</v>
      </c>
      <c r="I25" s="72">
        <v>1</v>
      </c>
      <c r="J25" s="67">
        <v>2450</v>
      </c>
      <c r="K25" s="53" t="s">
        <v>203</v>
      </c>
      <c r="L25" s="53">
        <v>30</v>
      </c>
      <c r="M25" s="68">
        <f t="shared" si="1"/>
        <v>30</v>
      </c>
      <c r="N25" s="61" t="s">
        <v>166</v>
      </c>
      <c r="O25" s="53"/>
    </row>
    <row r="26" spans="1:15" s="52" customFormat="1" ht="19.5" customHeight="1">
      <c r="A26" s="53">
        <v>22</v>
      </c>
      <c r="B26" s="60" t="s">
        <v>204</v>
      </c>
      <c r="C26" s="61" t="s">
        <v>166</v>
      </c>
      <c r="D26" s="62" t="s">
        <v>30</v>
      </c>
      <c r="E26" s="53"/>
      <c r="F26" s="53"/>
      <c r="G26" s="53"/>
      <c r="H26" s="62" t="s">
        <v>30</v>
      </c>
      <c r="I26" s="72">
        <v>1</v>
      </c>
      <c r="J26" s="67">
        <v>700</v>
      </c>
      <c r="K26" s="53" t="s">
        <v>203</v>
      </c>
      <c r="L26" s="53" t="s">
        <v>31</v>
      </c>
      <c r="M26" s="68">
        <v>0</v>
      </c>
      <c r="N26" s="61" t="s">
        <v>166</v>
      </c>
      <c r="O26" s="53" t="s">
        <v>32</v>
      </c>
    </row>
    <row r="27" spans="1:15" s="52" customFormat="1" ht="19.5" customHeight="1">
      <c r="A27" s="53">
        <v>23</v>
      </c>
      <c r="B27" s="60" t="s">
        <v>205</v>
      </c>
      <c r="C27" s="61" t="s">
        <v>166</v>
      </c>
      <c r="D27" s="62" t="s">
        <v>35</v>
      </c>
      <c r="E27" s="53"/>
      <c r="F27" s="53"/>
      <c r="G27" s="53"/>
      <c r="H27" s="62" t="s">
        <v>35</v>
      </c>
      <c r="I27" s="72">
        <v>1</v>
      </c>
      <c r="J27" s="67">
        <v>300</v>
      </c>
      <c r="K27" s="53" t="s">
        <v>203</v>
      </c>
      <c r="L27" s="53" t="s">
        <v>31</v>
      </c>
      <c r="M27" s="68">
        <v>0</v>
      </c>
      <c r="N27" s="61" t="s">
        <v>166</v>
      </c>
      <c r="O27" s="53" t="s">
        <v>32</v>
      </c>
    </row>
    <row r="28" spans="1:15" s="52" customFormat="1" ht="19.5" customHeight="1">
      <c r="A28" s="53">
        <v>24</v>
      </c>
      <c r="B28" s="60" t="s">
        <v>206</v>
      </c>
      <c r="C28" s="61" t="s">
        <v>166</v>
      </c>
      <c r="D28" s="62" t="s">
        <v>35</v>
      </c>
      <c r="E28" s="53"/>
      <c r="F28" s="53"/>
      <c r="G28" s="53"/>
      <c r="H28" s="62" t="s">
        <v>35</v>
      </c>
      <c r="I28" s="72">
        <v>1</v>
      </c>
      <c r="J28" s="67">
        <v>500</v>
      </c>
      <c r="K28" s="53" t="s">
        <v>203</v>
      </c>
      <c r="L28" s="53">
        <v>60</v>
      </c>
      <c r="M28" s="68">
        <f>L28*I28</f>
        <v>60</v>
      </c>
      <c r="N28" s="61" t="s">
        <v>166</v>
      </c>
      <c r="O28" s="53"/>
    </row>
    <row r="29" spans="1:15" s="52" customFormat="1" ht="19.5" customHeight="1">
      <c r="A29" s="53">
        <v>25</v>
      </c>
      <c r="B29" s="60" t="s">
        <v>207</v>
      </c>
      <c r="C29" s="61" t="s">
        <v>166</v>
      </c>
      <c r="D29" s="62" t="s">
        <v>69</v>
      </c>
      <c r="E29" s="53"/>
      <c r="F29" s="53"/>
      <c r="G29" s="53"/>
      <c r="H29" s="62" t="s">
        <v>69</v>
      </c>
      <c r="I29" s="72">
        <v>2</v>
      </c>
      <c r="J29" s="67">
        <v>2600</v>
      </c>
      <c r="K29" s="53" t="s">
        <v>203</v>
      </c>
      <c r="L29" s="53">
        <v>20</v>
      </c>
      <c r="M29" s="68">
        <f>L29*I29</f>
        <v>40</v>
      </c>
      <c r="N29" s="61" t="s">
        <v>166</v>
      </c>
      <c r="O29" s="53"/>
    </row>
    <row r="30" spans="1:15" s="52" customFormat="1" ht="19.5" customHeight="1">
      <c r="A30" s="53">
        <v>26</v>
      </c>
      <c r="B30" s="60" t="s">
        <v>208</v>
      </c>
      <c r="C30" s="61" t="s">
        <v>166</v>
      </c>
      <c r="D30" s="62" t="s">
        <v>35</v>
      </c>
      <c r="E30" s="53"/>
      <c r="F30" s="53"/>
      <c r="G30" s="53"/>
      <c r="H30" s="62" t="s">
        <v>35</v>
      </c>
      <c r="I30" s="72">
        <v>1</v>
      </c>
      <c r="J30" s="67">
        <v>300</v>
      </c>
      <c r="K30" s="53" t="s">
        <v>203</v>
      </c>
      <c r="L30" s="53">
        <v>30</v>
      </c>
      <c r="M30" s="68">
        <f>L30*I30</f>
        <v>30</v>
      </c>
      <c r="N30" s="61" t="s">
        <v>166</v>
      </c>
      <c r="O30" s="53"/>
    </row>
    <row r="31" spans="1:15" s="52" customFormat="1" ht="19.5" customHeight="1">
      <c r="A31" s="53">
        <v>27</v>
      </c>
      <c r="B31" s="60" t="s">
        <v>208</v>
      </c>
      <c r="C31" s="61" t="s">
        <v>166</v>
      </c>
      <c r="D31" s="62" t="s">
        <v>35</v>
      </c>
      <c r="E31" s="53"/>
      <c r="F31" s="53"/>
      <c r="G31" s="53"/>
      <c r="H31" s="62" t="s">
        <v>35</v>
      </c>
      <c r="I31" s="72">
        <v>1</v>
      </c>
      <c r="J31" s="67">
        <v>1900</v>
      </c>
      <c r="K31" s="53" t="s">
        <v>203</v>
      </c>
      <c r="L31" s="53">
        <v>60</v>
      </c>
      <c r="M31" s="68">
        <f>L31*I31</f>
        <v>60</v>
      </c>
      <c r="N31" s="61" t="s">
        <v>166</v>
      </c>
      <c r="O31" s="53"/>
    </row>
    <row r="32" spans="1:15" s="52" customFormat="1" ht="19.5" customHeight="1">
      <c r="A32" s="53">
        <v>28</v>
      </c>
      <c r="B32" s="60" t="s">
        <v>209</v>
      </c>
      <c r="C32" s="61" t="s">
        <v>166</v>
      </c>
      <c r="D32" s="62" t="s">
        <v>35</v>
      </c>
      <c r="E32" s="53"/>
      <c r="F32" s="53"/>
      <c r="G32" s="53"/>
      <c r="H32" s="62" t="s">
        <v>35</v>
      </c>
      <c r="I32" s="72">
        <v>1</v>
      </c>
      <c r="J32" s="67">
        <v>320</v>
      </c>
      <c r="K32" s="53" t="s">
        <v>203</v>
      </c>
      <c r="L32" s="53">
        <v>20</v>
      </c>
      <c r="M32" s="68">
        <f>L32*I32</f>
        <v>20</v>
      </c>
      <c r="N32" s="61" t="s">
        <v>166</v>
      </c>
      <c r="O32" s="53"/>
    </row>
    <row r="33" spans="1:15" s="52" customFormat="1" ht="19.5" customHeight="1">
      <c r="A33" s="53">
        <v>29</v>
      </c>
      <c r="B33" s="60" t="s">
        <v>210</v>
      </c>
      <c r="C33" s="61" t="s">
        <v>166</v>
      </c>
      <c r="D33" s="62" t="s">
        <v>35</v>
      </c>
      <c r="E33" s="53"/>
      <c r="F33" s="53"/>
      <c r="G33" s="53"/>
      <c r="H33" s="62" t="s">
        <v>35</v>
      </c>
      <c r="I33" s="72">
        <v>1</v>
      </c>
      <c r="J33" s="67">
        <v>600</v>
      </c>
      <c r="K33" s="53" t="s">
        <v>203</v>
      </c>
      <c r="L33" s="53" t="s">
        <v>31</v>
      </c>
      <c r="M33" s="68">
        <v>0</v>
      </c>
      <c r="N33" s="61" t="s">
        <v>166</v>
      </c>
      <c r="O33" s="53" t="s">
        <v>32</v>
      </c>
    </row>
    <row r="34" spans="1:15" s="52" customFormat="1" ht="19.5" customHeight="1">
      <c r="A34" s="53">
        <v>30</v>
      </c>
      <c r="B34" s="60" t="s">
        <v>211</v>
      </c>
      <c r="C34" s="61" t="s">
        <v>166</v>
      </c>
      <c r="D34" s="62" t="s">
        <v>69</v>
      </c>
      <c r="E34" s="53"/>
      <c r="F34" s="53"/>
      <c r="G34" s="53"/>
      <c r="H34" s="62" t="s">
        <v>69</v>
      </c>
      <c r="I34" s="72">
        <v>1</v>
      </c>
      <c r="J34" s="67">
        <v>3733.33</v>
      </c>
      <c r="K34" s="53" t="s">
        <v>203</v>
      </c>
      <c r="L34" s="53">
        <v>30</v>
      </c>
      <c r="M34" s="68">
        <f>L34*I34</f>
        <v>30</v>
      </c>
      <c r="N34" s="61" t="s">
        <v>166</v>
      </c>
      <c r="O34" s="53"/>
    </row>
    <row r="35" spans="1:15" s="52" customFormat="1" ht="19.5" customHeight="1">
      <c r="A35" s="53">
        <v>31</v>
      </c>
      <c r="B35" s="60" t="s">
        <v>212</v>
      </c>
      <c r="C35" s="61" t="s">
        <v>166</v>
      </c>
      <c r="D35" s="62" t="s">
        <v>69</v>
      </c>
      <c r="E35" s="53"/>
      <c r="F35" s="53"/>
      <c r="G35" s="53"/>
      <c r="H35" s="62" t="s">
        <v>69</v>
      </c>
      <c r="I35" s="72">
        <v>3</v>
      </c>
      <c r="J35" s="67">
        <v>1050</v>
      </c>
      <c r="K35" s="53" t="s">
        <v>203</v>
      </c>
      <c r="L35" s="53" t="s">
        <v>31</v>
      </c>
      <c r="M35" s="68">
        <v>0</v>
      </c>
      <c r="N35" s="61" t="s">
        <v>166</v>
      </c>
      <c r="O35" s="53" t="s">
        <v>32</v>
      </c>
    </row>
    <row r="36" spans="1:15" s="52" customFormat="1" ht="19.5" customHeight="1">
      <c r="A36" s="53">
        <v>32</v>
      </c>
      <c r="B36" s="60" t="s">
        <v>213</v>
      </c>
      <c r="C36" s="61" t="s">
        <v>166</v>
      </c>
      <c r="D36" s="62" t="s">
        <v>69</v>
      </c>
      <c r="E36" s="53"/>
      <c r="F36" s="53"/>
      <c r="G36" s="53"/>
      <c r="H36" s="62" t="s">
        <v>69</v>
      </c>
      <c r="I36" s="72">
        <v>1</v>
      </c>
      <c r="J36" s="67">
        <v>6000</v>
      </c>
      <c r="K36" s="53" t="s">
        <v>203</v>
      </c>
      <c r="L36" s="53">
        <v>150</v>
      </c>
      <c r="M36" s="68">
        <f aca="true" t="shared" si="2" ref="M36:M44">L36*I36</f>
        <v>150</v>
      </c>
      <c r="N36" s="61" t="s">
        <v>166</v>
      </c>
      <c r="O36" s="53"/>
    </row>
    <row r="37" spans="1:15" s="52" customFormat="1" ht="19.5" customHeight="1">
      <c r="A37" s="53">
        <v>33</v>
      </c>
      <c r="B37" s="60" t="s">
        <v>214</v>
      </c>
      <c r="C37" s="61" t="s">
        <v>166</v>
      </c>
      <c r="D37" s="62" t="s">
        <v>35</v>
      </c>
      <c r="E37" s="53"/>
      <c r="F37" s="53"/>
      <c r="G37" s="53"/>
      <c r="H37" s="62" t="s">
        <v>35</v>
      </c>
      <c r="I37" s="72">
        <v>1</v>
      </c>
      <c r="J37" s="67">
        <v>900</v>
      </c>
      <c r="K37" s="53" t="s">
        <v>203</v>
      </c>
      <c r="L37" s="53">
        <v>60</v>
      </c>
      <c r="M37" s="68">
        <f t="shared" si="2"/>
        <v>60</v>
      </c>
      <c r="N37" s="61" t="s">
        <v>166</v>
      </c>
      <c r="O37" s="53"/>
    </row>
    <row r="38" spans="1:15" s="52" customFormat="1" ht="19.5" customHeight="1">
      <c r="A38" s="53">
        <v>34</v>
      </c>
      <c r="B38" s="60" t="s">
        <v>215</v>
      </c>
      <c r="C38" s="61" t="s">
        <v>166</v>
      </c>
      <c r="D38" s="62" t="s">
        <v>69</v>
      </c>
      <c r="E38" s="53"/>
      <c r="F38" s="53"/>
      <c r="G38" s="53"/>
      <c r="H38" s="62" t="s">
        <v>69</v>
      </c>
      <c r="I38" s="72">
        <v>2</v>
      </c>
      <c r="J38" s="67">
        <v>11200</v>
      </c>
      <c r="K38" s="53" t="s">
        <v>203</v>
      </c>
      <c r="L38" s="53">
        <v>100</v>
      </c>
      <c r="M38" s="68">
        <f t="shared" si="2"/>
        <v>200</v>
      </c>
      <c r="N38" s="61" t="s">
        <v>166</v>
      </c>
      <c r="O38" s="53"/>
    </row>
    <row r="39" spans="1:15" s="52" customFormat="1" ht="19.5" customHeight="1">
      <c r="A39" s="53">
        <v>35</v>
      </c>
      <c r="B39" s="60" t="s">
        <v>215</v>
      </c>
      <c r="C39" s="61" t="s">
        <v>166</v>
      </c>
      <c r="D39" s="62" t="s">
        <v>69</v>
      </c>
      <c r="E39" s="53"/>
      <c r="F39" s="53"/>
      <c r="G39" s="53"/>
      <c r="H39" s="62" t="s">
        <v>69</v>
      </c>
      <c r="I39" s="72">
        <v>3</v>
      </c>
      <c r="J39" s="67">
        <v>11200</v>
      </c>
      <c r="K39" s="53" t="s">
        <v>203</v>
      </c>
      <c r="L39" s="53">
        <v>100</v>
      </c>
      <c r="M39" s="68">
        <f t="shared" si="2"/>
        <v>300</v>
      </c>
      <c r="N39" s="61" t="s">
        <v>166</v>
      </c>
      <c r="O39" s="53"/>
    </row>
    <row r="40" spans="1:15" s="52" customFormat="1" ht="19.5" customHeight="1">
      <c r="A40" s="53">
        <v>36</v>
      </c>
      <c r="B40" s="60" t="s">
        <v>216</v>
      </c>
      <c r="C40" s="61" t="s">
        <v>166</v>
      </c>
      <c r="D40" s="62" t="s">
        <v>69</v>
      </c>
      <c r="E40" s="53"/>
      <c r="F40" s="53"/>
      <c r="G40" s="53"/>
      <c r="H40" s="62" t="s">
        <v>69</v>
      </c>
      <c r="I40" s="72">
        <v>1</v>
      </c>
      <c r="J40" s="67">
        <v>800</v>
      </c>
      <c r="K40" s="53" t="s">
        <v>203</v>
      </c>
      <c r="L40" s="53">
        <v>20</v>
      </c>
      <c r="M40" s="68">
        <f t="shared" si="2"/>
        <v>20</v>
      </c>
      <c r="N40" s="61" t="s">
        <v>166</v>
      </c>
      <c r="O40" s="53"/>
    </row>
    <row r="41" spans="1:15" s="52" customFormat="1" ht="19.5" customHeight="1">
      <c r="A41" s="53">
        <v>37</v>
      </c>
      <c r="B41" s="60" t="s">
        <v>217</v>
      </c>
      <c r="C41" s="61" t="s">
        <v>166</v>
      </c>
      <c r="D41" s="62" t="s">
        <v>35</v>
      </c>
      <c r="E41" s="53"/>
      <c r="F41" s="53"/>
      <c r="G41" s="53"/>
      <c r="H41" s="62" t="s">
        <v>35</v>
      </c>
      <c r="I41" s="72">
        <v>1</v>
      </c>
      <c r="J41" s="67">
        <v>950</v>
      </c>
      <c r="K41" s="53" t="s">
        <v>203</v>
      </c>
      <c r="L41" s="53">
        <v>30</v>
      </c>
      <c r="M41" s="68">
        <f t="shared" si="2"/>
        <v>30</v>
      </c>
      <c r="N41" s="61" t="s">
        <v>166</v>
      </c>
      <c r="O41" s="53"/>
    </row>
    <row r="42" spans="1:15" s="52" customFormat="1" ht="19.5" customHeight="1">
      <c r="A42" s="53">
        <v>38</v>
      </c>
      <c r="B42" s="60" t="s">
        <v>218</v>
      </c>
      <c r="C42" s="61" t="s">
        <v>219</v>
      </c>
      <c r="D42" s="62" t="s">
        <v>69</v>
      </c>
      <c r="E42" s="53"/>
      <c r="F42" s="53"/>
      <c r="G42" s="53"/>
      <c r="H42" s="62" t="s">
        <v>69</v>
      </c>
      <c r="I42" s="72">
        <v>1</v>
      </c>
      <c r="J42" s="67">
        <v>7200</v>
      </c>
      <c r="K42" s="53" t="s">
        <v>203</v>
      </c>
      <c r="L42" s="53">
        <v>150</v>
      </c>
      <c r="M42" s="68">
        <f t="shared" si="2"/>
        <v>150</v>
      </c>
      <c r="N42" s="61" t="s">
        <v>219</v>
      </c>
      <c r="O42" s="53"/>
    </row>
    <row r="43" spans="1:15" s="52" customFormat="1" ht="19.5" customHeight="1">
      <c r="A43" s="53">
        <v>39</v>
      </c>
      <c r="B43" s="60" t="s">
        <v>220</v>
      </c>
      <c r="C43" s="61" t="s">
        <v>166</v>
      </c>
      <c r="D43" s="62" t="s">
        <v>35</v>
      </c>
      <c r="E43" s="53"/>
      <c r="F43" s="53"/>
      <c r="G43" s="53"/>
      <c r="H43" s="62" t="s">
        <v>35</v>
      </c>
      <c r="I43" s="72">
        <v>2</v>
      </c>
      <c r="J43" s="67">
        <v>600</v>
      </c>
      <c r="K43" s="53" t="s">
        <v>203</v>
      </c>
      <c r="L43" s="53">
        <v>40</v>
      </c>
      <c r="M43" s="68">
        <f t="shared" si="2"/>
        <v>80</v>
      </c>
      <c r="N43" s="61" t="s">
        <v>166</v>
      </c>
      <c r="O43" s="53"/>
    </row>
    <row r="44" spans="1:15" s="52" customFormat="1" ht="19.5" customHeight="1">
      <c r="A44" s="53">
        <v>40</v>
      </c>
      <c r="B44" s="60" t="s">
        <v>220</v>
      </c>
      <c r="C44" s="61" t="s">
        <v>166</v>
      </c>
      <c r="D44" s="62" t="s">
        <v>35</v>
      </c>
      <c r="E44" s="53"/>
      <c r="F44" s="53"/>
      <c r="G44" s="53"/>
      <c r="H44" s="62" t="s">
        <v>35</v>
      </c>
      <c r="I44" s="72">
        <v>1</v>
      </c>
      <c r="J44" s="67">
        <v>850</v>
      </c>
      <c r="K44" s="53" t="s">
        <v>203</v>
      </c>
      <c r="L44" s="53">
        <v>40</v>
      </c>
      <c r="M44" s="68">
        <f t="shared" si="2"/>
        <v>40</v>
      </c>
      <c r="N44" s="61" t="s">
        <v>166</v>
      </c>
      <c r="O44" s="53"/>
    </row>
    <row r="45" spans="1:15" s="52" customFormat="1" ht="19.5" customHeight="1">
      <c r="A45" s="53">
        <v>41</v>
      </c>
      <c r="B45" s="60" t="s">
        <v>221</v>
      </c>
      <c r="C45" s="61" t="s">
        <v>166</v>
      </c>
      <c r="D45" s="62" t="s">
        <v>30</v>
      </c>
      <c r="E45" s="53"/>
      <c r="F45" s="53"/>
      <c r="G45" s="53"/>
      <c r="H45" s="62" t="s">
        <v>30</v>
      </c>
      <c r="I45" s="72">
        <v>1</v>
      </c>
      <c r="J45" s="67">
        <v>160</v>
      </c>
      <c r="K45" s="53" t="s">
        <v>203</v>
      </c>
      <c r="L45" s="53" t="s">
        <v>31</v>
      </c>
      <c r="M45" s="68">
        <v>0</v>
      </c>
      <c r="N45" s="61" t="s">
        <v>166</v>
      </c>
      <c r="O45" s="53" t="s">
        <v>32</v>
      </c>
    </row>
    <row r="46" spans="1:15" s="52" customFormat="1" ht="19.5" customHeight="1">
      <c r="A46" s="53">
        <v>42</v>
      </c>
      <c r="B46" s="60" t="s">
        <v>221</v>
      </c>
      <c r="C46" s="61" t="s">
        <v>166</v>
      </c>
      <c r="D46" s="62" t="s">
        <v>30</v>
      </c>
      <c r="E46" s="53"/>
      <c r="F46" s="53"/>
      <c r="G46" s="53"/>
      <c r="H46" s="62" t="s">
        <v>30</v>
      </c>
      <c r="I46" s="72">
        <v>1</v>
      </c>
      <c r="J46" s="67">
        <v>160</v>
      </c>
      <c r="K46" s="53" t="s">
        <v>203</v>
      </c>
      <c r="L46" s="53" t="s">
        <v>31</v>
      </c>
      <c r="M46" s="68">
        <v>0</v>
      </c>
      <c r="N46" s="61" t="s">
        <v>166</v>
      </c>
      <c r="O46" s="53" t="s">
        <v>32</v>
      </c>
    </row>
    <row r="47" spans="1:15" s="52" customFormat="1" ht="19.5" customHeight="1">
      <c r="A47" s="53">
        <v>43</v>
      </c>
      <c r="B47" s="60" t="s">
        <v>221</v>
      </c>
      <c r="C47" s="61" t="s">
        <v>166</v>
      </c>
      <c r="D47" s="62" t="s">
        <v>30</v>
      </c>
      <c r="E47" s="53"/>
      <c r="F47" s="53"/>
      <c r="G47" s="53"/>
      <c r="H47" s="62" t="s">
        <v>30</v>
      </c>
      <c r="I47" s="72">
        <v>1</v>
      </c>
      <c r="J47" s="67">
        <v>160</v>
      </c>
      <c r="K47" s="53" t="s">
        <v>203</v>
      </c>
      <c r="L47" s="53" t="s">
        <v>31</v>
      </c>
      <c r="M47" s="68">
        <v>0</v>
      </c>
      <c r="N47" s="61" t="s">
        <v>166</v>
      </c>
      <c r="O47" s="53" t="s">
        <v>32</v>
      </c>
    </row>
    <row r="48" spans="1:15" s="52" customFormat="1" ht="19.5" customHeight="1">
      <c r="A48" s="53">
        <v>44</v>
      </c>
      <c r="B48" s="60" t="s">
        <v>221</v>
      </c>
      <c r="C48" s="61" t="s">
        <v>166</v>
      </c>
      <c r="D48" s="62" t="s">
        <v>30</v>
      </c>
      <c r="E48" s="53"/>
      <c r="F48" s="53"/>
      <c r="G48" s="53"/>
      <c r="H48" s="62" t="s">
        <v>30</v>
      </c>
      <c r="I48" s="72">
        <v>1</v>
      </c>
      <c r="J48" s="67">
        <v>160</v>
      </c>
      <c r="K48" s="53" t="s">
        <v>203</v>
      </c>
      <c r="L48" s="53" t="s">
        <v>31</v>
      </c>
      <c r="M48" s="68">
        <v>0</v>
      </c>
      <c r="N48" s="61" t="s">
        <v>166</v>
      </c>
      <c r="O48" s="53" t="s">
        <v>32</v>
      </c>
    </row>
    <row r="49" spans="1:15" s="52" customFormat="1" ht="19.5" customHeight="1">
      <c r="A49" s="53">
        <v>45</v>
      </c>
      <c r="B49" s="60" t="s">
        <v>221</v>
      </c>
      <c r="C49" s="61" t="s">
        <v>166</v>
      </c>
      <c r="D49" s="62" t="s">
        <v>30</v>
      </c>
      <c r="E49" s="53"/>
      <c r="F49" s="53"/>
      <c r="G49" s="53"/>
      <c r="H49" s="62" t="s">
        <v>30</v>
      </c>
      <c r="I49" s="72">
        <v>1</v>
      </c>
      <c r="J49" s="67">
        <v>160</v>
      </c>
      <c r="K49" s="53" t="s">
        <v>203</v>
      </c>
      <c r="L49" s="53" t="s">
        <v>31</v>
      </c>
      <c r="M49" s="68">
        <v>0</v>
      </c>
      <c r="N49" s="61" t="s">
        <v>166</v>
      </c>
      <c r="O49" s="53" t="s">
        <v>32</v>
      </c>
    </row>
    <row r="50" spans="1:15" s="52" customFormat="1" ht="19.5" customHeight="1">
      <c r="A50" s="53">
        <v>46</v>
      </c>
      <c r="B50" s="60" t="s">
        <v>221</v>
      </c>
      <c r="C50" s="61" t="s">
        <v>166</v>
      </c>
      <c r="D50" s="62" t="s">
        <v>30</v>
      </c>
      <c r="E50" s="53"/>
      <c r="F50" s="53"/>
      <c r="G50" s="53"/>
      <c r="H50" s="62" t="s">
        <v>30</v>
      </c>
      <c r="I50" s="72">
        <v>1</v>
      </c>
      <c r="J50" s="67">
        <v>160</v>
      </c>
      <c r="K50" s="53" t="s">
        <v>203</v>
      </c>
      <c r="L50" s="53" t="s">
        <v>31</v>
      </c>
      <c r="M50" s="68">
        <v>0</v>
      </c>
      <c r="N50" s="61" t="s">
        <v>166</v>
      </c>
      <c r="O50" s="53" t="s">
        <v>32</v>
      </c>
    </row>
    <row r="51" spans="1:15" s="52" customFormat="1" ht="19.5" customHeight="1">
      <c r="A51" s="53">
        <v>47</v>
      </c>
      <c r="B51" s="60" t="s">
        <v>221</v>
      </c>
      <c r="C51" s="61" t="s">
        <v>166</v>
      </c>
      <c r="D51" s="62" t="s">
        <v>30</v>
      </c>
      <c r="E51" s="53"/>
      <c r="F51" s="53"/>
      <c r="G51" s="53"/>
      <c r="H51" s="62" t="s">
        <v>30</v>
      </c>
      <c r="I51" s="72">
        <v>1</v>
      </c>
      <c r="J51" s="67">
        <v>160</v>
      </c>
      <c r="K51" s="53" t="s">
        <v>203</v>
      </c>
      <c r="L51" s="53" t="s">
        <v>31</v>
      </c>
      <c r="M51" s="68">
        <v>0</v>
      </c>
      <c r="N51" s="61" t="s">
        <v>166</v>
      </c>
      <c r="O51" s="53" t="s">
        <v>32</v>
      </c>
    </row>
    <row r="52" spans="1:15" s="52" customFormat="1" ht="19.5" customHeight="1">
      <c r="A52" s="53">
        <v>48</v>
      </c>
      <c r="B52" s="60" t="s">
        <v>221</v>
      </c>
      <c r="C52" s="61" t="s">
        <v>166</v>
      </c>
      <c r="D52" s="62" t="s">
        <v>30</v>
      </c>
      <c r="E52" s="53"/>
      <c r="F52" s="53"/>
      <c r="G52" s="53"/>
      <c r="H52" s="62" t="s">
        <v>30</v>
      </c>
      <c r="I52" s="72">
        <v>1</v>
      </c>
      <c r="J52" s="67">
        <v>160</v>
      </c>
      <c r="K52" s="53" t="s">
        <v>203</v>
      </c>
      <c r="L52" s="53" t="s">
        <v>31</v>
      </c>
      <c r="M52" s="68">
        <v>0</v>
      </c>
      <c r="N52" s="61" t="s">
        <v>166</v>
      </c>
      <c r="O52" s="53" t="s">
        <v>32</v>
      </c>
    </row>
    <row r="53" spans="1:15" s="52" customFormat="1" ht="19.5" customHeight="1">
      <c r="A53" s="53">
        <v>49</v>
      </c>
      <c r="B53" s="60" t="s">
        <v>221</v>
      </c>
      <c r="C53" s="61" t="s">
        <v>166</v>
      </c>
      <c r="D53" s="62" t="s">
        <v>30</v>
      </c>
      <c r="E53" s="53"/>
      <c r="F53" s="53"/>
      <c r="G53" s="53"/>
      <c r="H53" s="62" t="s">
        <v>30</v>
      </c>
      <c r="I53" s="72">
        <v>1</v>
      </c>
      <c r="J53" s="67">
        <v>160</v>
      </c>
      <c r="K53" s="53" t="s">
        <v>203</v>
      </c>
      <c r="L53" s="53" t="s">
        <v>31</v>
      </c>
      <c r="M53" s="68">
        <v>0</v>
      </c>
      <c r="N53" s="61" t="s">
        <v>166</v>
      </c>
      <c r="O53" s="53" t="s">
        <v>32</v>
      </c>
    </row>
    <row r="54" spans="1:15" s="52" customFormat="1" ht="19.5" customHeight="1">
      <c r="A54" s="53">
        <v>50</v>
      </c>
      <c r="B54" s="60" t="s">
        <v>221</v>
      </c>
      <c r="C54" s="61" t="s">
        <v>166</v>
      </c>
      <c r="D54" s="62" t="s">
        <v>30</v>
      </c>
      <c r="E54" s="53"/>
      <c r="F54" s="53"/>
      <c r="G54" s="53"/>
      <c r="H54" s="62" t="s">
        <v>30</v>
      </c>
      <c r="I54" s="72">
        <v>1</v>
      </c>
      <c r="J54" s="67">
        <v>160</v>
      </c>
      <c r="K54" s="53" t="s">
        <v>203</v>
      </c>
      <c r="L54" s="53" t="s">
        <v>31</v>
      </c>
      <c r="M54" s="68">
        <v>0</v>
      </c>
      <c r="N54" s="61" t="s">
        <v>166</v>
      </c>
      <c r="O54" s="53" t="s">
        <v>32</v>
      </c>
    </row>
    <row r="55" spans="1:15" s="52" customFormat="1" ht="19.5" customHeight="1">
      <c r="A55" s="53">
        <v>51</v>
      </c>
      <c r="B55" s="60" t="s">
        <v>221</v>
      </c>
      <c r="C55" s="61" t="s">
        <v>166</v>
      </c>
      <c r="D55" s="62" t="s">
        <v>30</v>
      </c>
      <c r="E55" s="53"/>
      <c r="F55" s="53"/>
      <c r="G55" s="53"/>
      <c r="H55" s="62" t="s">
        <v>30</v>
      </c>
      <c r="I55" s="72">
        <v>1</v>
      </c>
      <c r="J55" s="67">
        <v>160</v>
      </c>
      <c r="K55" s="53" t="s">
        <v>203</v>
      </c>
      <c r="L55" s="53" t="s">
        <v>31</v>
      </c>
      <c r="M55" s="68">
        <v>0</v>
      </c>
      <c r="N55" s="61" t="s">
        <v>166</v>
      </c>
      <c r="O55" s="53" t="s">
        <v>32</v>
      </c>
    </row>
    <row r="56" spans="1:15" s="52" customFormat="1" ht="19.5" customHeight="1">
      <c r="A56" s="53">
        <v>52</v>
      </c>
      <c r="B56" s="60" t="s">
        <v>221</v>
      </c>
      <c r="C56" s="61" t="s">
        <v>166</v>
      </c>
      <c r="D56" s="62" t="s">
        <v>30</v>
      </c>
      <c r="E56" s="53"/>
      <c r="F56" s="53"/>
      <c r="G56" s="53"/>
      <c r="H56" s="62" t="s">
        <v>30</v>
      </c>
      <c r="I56" s="72">
        <v>2</v>
      </c>
      <c r="J56" s="67">
        <v>320</v>
      </c>
      <c r="K56" s="53" t="s">
        <v>203</v>
      </c>
      <c r="L56" s="53" t="s">
        <v>31</v>
      </c>
      <c r="M56" s="68">
        <v>0</v>
      </c>
      <c r="N56" s="61" t="s">
        <v>166</v>
      </c>
      <c r="O56" s="53" t="s">
        <v>32</v>
      </c>
    </row>
    <row r="57" spans="1:15" s="52" customFormat="1" ht="19.5" customHeight="1">
      <c r="A57" s="53">
        <v>53</v>
      </c>
      <c r="B57" s="60" t="s">
        <v>221</v>
      </c>
      <c r="C57" s="61" t="s">
        <v>166</v>
      </c>
      <c r="D57" s="62" t="s">
        <v>30</v>
      </c>
      <c r="E57" s="53"/>
      <c r="F57" s="53"/>
      <c r="G57" s="53"/>
      <c r="H57" s="62" t="s">
        <v>30</v>
      </c>
      <c r="I57" s="72">
        <v>1</v>
      </c>
      <c r="J57" s="67">
        <v>160</v>
      </c>
      <c r="K57" s="53" t="s">
        <v>203</v>
      </c>
      <c r="L57" s="53" t="s">
        <v>31</v>
      </c>
      <c r="M57" s="68">
        <v>0</v>
      </c>
      <c r="N57" s="61" t="s">
        <v>166</v>
      </c>
      <c r="O57" s="53" t="s">
        <v>32</v>
      </c>
    </row>
    <row r="58" spans="1:15" s="52" customFormat="1" ht="19.5" customHeight="1">
      <c r="A58" s="53">
        <v>54</v>
      </c>
      <c r="B58" s="60" t="s">
        <v>221</v>
      </c>
      <c r="C58" s="61" t="s">
        <v>166</v>
      </c>
      <c r="D58" s="62" t="s">
        <v>30</v>
      </c>
      <c r="E58" s="53"/>
      <c r="F58" s="53"/>
      <c r="G58" s="53"/>
      <c r="H58" s="62" t="s">
        <v>30</v>
      </c>
      <c r="I58" s="72">
        <v>1</v>
      </c>
      <c r="J58" s="67">
        <v>160</v>
      </c>
      <c r="K58" s="53" t="s">
        <v>203</v>
      </c>
      <c r="L58" s="53" t="s">
        <v>31</v>
      </c>
      <c r="M58" s="68">
        <v>0</v>
      </c>
      <c r="N58" s="61" t="s">
        <v>166</v>
      </c>
      <c r="O58" s="53" t="s">
        <v>32</v>
      </c>
    </row>
    <row r="59" spans="1:15" s="52" customFormat="1" ht="19.5" customHeight="1">
      <c r="A59" s="53">
        <v>55</v>
      </c>
      <c r="B59" s="60" t="s">
        <v>221</v>
      </c>
      <c r="C59" s="61" t="s">
        <v>166</v>
      </c>
      <c r="D59" s="62" t="s">
        <v>30</v>
      </c>
      <c r="E59" s="53"/>
      <c r="F59" s="53"/>
      <c r="G59" s="53"/>
      <c r="H59" s="62" t="s">
        <v>30</v>
      </c>
      <c r="I59" s="72">
        <v>1</v>
      </c>
      <c r="J59" s="67">
        <v>160</v>
      </c>
      <c r="K59" s="53" t="s">
        <v>203</v>
      </c>
      <c r="L59" s="53" t="s">
        <v>31</v>
      </c>
      <c r="M59" s="68">
        <v>0</v>
      </c>
      <c r="N59" s="61" t="s">
        <v>166</v>
      </c>
      <c r="O59" s="53" t="s">
        <v>32</v>
      </c>
    </row>
    <row r="60" spans="1:15" s="52" customFormat="1" ht="19.5" customHeight="1">
      <c r="A60" s="53">
        <v>56</v>
      </c>
      <c r="B60" s="60" t="s">
        <v>221</v>
      </c>
      <c r="C60" s="61" t="s">
        <v>166</v>
      </c>
      <c r="D60" s="62" t="s">
        <v>35</v>
      </c>
      <c r="E60" s="53"/>
      <c r="F60" s="53"/>
      <c r="G60" s="53"/>
      <c r="H60" s="62" t="s">
        <v>35</v>
      </c>
      <c r="I60" s="72">
        <v>1</v>
      </c>
      <c r="J60" s="67">
        <v>160</v>
      </c>
      <c r="K60" s="53" t="s">
        <v>203</v>
      </c>
      <c r="L60" s="53" t="s">
        <v>31</v>
      </c>
      <c r="M60" s="68">
        <v>0</v>
      </c>
      <c r="N60" s="61" t="s">
        <v>166</v>
      </c>
      <c r="O60" s="53" t="s">
        <v>32</v>
      </c>
    </row>
    <row r="61" spans="1:15" s="52" customFormat="1" ht="19.5" customHeight="1">
      <c r="A61" s="53">
        <v>57</v>
      </c>
      <c r="B61" s="63" t="s">
        <v>222</v>
      </c>
      <c r="C61" s="61" t="s">
        <v>166</v>
      </c>
      <c r="D61" s="64" t="s">
        <v>30</v>
      </c>
      <c r="E61" s="53"/>
      <c r="F61" s="53"/>
      <c r="G61" s="53"/>
      <c r="H61" s="64" t="s">
        <v>30</v>
      </c>
      <c r="I61" s="73">
        <v>1</v>
      </c>
      <c r="J61" s="67">
        <v>400</v>
      </c>
      <c r="K61" s="53" t="s">
        <v>203</v>
      </c>
      <c r="L61" s="53" t="s">
        <v>31</v>
      </c>
      <c r="M61" s="68">
        <v>0</v>
      </c>
      <c r="N61" s="61" t="s">
        <v>166</v>
      </c>
      <c r="O61" s="53" t="s">
        <v>32</v>
      </c>
    </row>
    <row r="62" spans="1:15" s="52" customFormat="1" ht="19.5" customHeight="1">
      <c r="A62" s="53">
        <v>58</v>
      </c>
      <c r="B62" s="63" t="s">
        <v>223</v>
      </c>
      <c r="C62" s="61" t="s">
        <v>166</v>
      </c>
      <c r="D62" s="64" t="s">
        <v>47</v>
      </c>
      <c r="E62" s="53"/>
      <c r="F62" s="53"/>
      <c r="G62" s="53"/>
      <c r="H62" s="64" t="s">
        <v>47</v>
      </c>
      <c r="I62" s="73">
        <v>1</v>
      </c>
      <c r="J62" s="67">
        <f>150+160</f>
        <v>310</v>
      </c>
      <c r="K62" s="53" t="s">
        <v>203</v>
      </c>
      <c r="L62" s="53" t="s">
        <v>31</v>
      </c>
      <c r="M62" s="68">
        <v>0</v>
      </c>
      <c r="N62" s="61" t="s">
        <v>166</v>
      </c>
      <c r="O62" s="53" t="s">
        <v>32</v>
      </c>
    </row>
    <row r="63" spans="1:15" s="52" customFormat="1" ht="19.5" customHeight="1">
      <c r="A63" s="53">
        <v>59</v>
      </c>
      <c r="B63" s="63" t="s">
        <v>224</v>
      </c>
      <c r="C63" s="61" t="s">
        <v>166</v>
      </c>
      <c r="D63" s="64" t="s">
        <v>35</v>
      </c>
      <c r="E63" s="53"/>
      <c r="F63" s="53"/>
      <c r="G63" s="53"/>
      <c r="H63" s="64" t="s">
        <v>35</v>
      </c>
      <c r="I63" s="73">
        <v>1</v>
      </c>
      <c r="J63" s="67">
        <v>300</v>
      </c>
      <c r="K63" s="53" t="s">
        <v>203</v>
      </c>
      <c r="L63" s="53" t="s">
        <v>31</v>
      </c>
      <c r="M63" s="68">
        <v>0</v>
      </c>
      <c r="N63" s="61" t="s">
        <v>166</v>
      </c>
      <c r="O63" s="53" t="s">
        <v>32</v>
      </c>
    </row>
    <row r="64" spans="1:15" s="52" customFormat="1" ht="19.5" customHeight="1">
      <c r="A64" s="53">
        <v>60</v>
      </c>
      <c r="B64" s="63" t="s">
        <v>225</v>
      </c>
      <c r="C64" s="61" t="s">
        <v>166</v>
      </c>
      <c r="D64" s="64" t="s">
        <v>35</v>
      </c>
      <c r="E64" s="53"/>
      <c r="F64" s="53"/>
      <c r="G64" s="53"/>
      <c r="H64" s="64" t="s">
        <v>35</v>
      </c>
      <c r="I64" s="73">
        <v>1</v>
      </c>
      <c r="J64" s="67">
        <v>1000</v>
      </c>
      <c r="K64" s="53" t="s">
        <v>203</v>
      </c>
      <c r="L64" s="53" t="s">
        <v>31</v>
      </c>
      <c r="M64" s="68">
        <v>0</v>
      </c>
      <c r="N64" s="61" t="s">
        <v>166</v>
      </c>
      <c r="O64" s="53" t="s">
        <v>32</v>
      </c>
    </row>
    <row r="65" spans="1:15" s="52" customFormat="1" ht="19.5" customHeight="1">
      <c r="A65" s="53">
        <v>61</v>
      </c>
      <c r="B65" s="63" t="s">
        <v>226</v>
      </c>
      <c r="C65" s="61" t="s">
        <v>166</v>
      </c>
      <c r="D65" s="64" t="s">
        <v>35</v>
      </c>
      <c r="E65" s="53"/>
      <c r="F65" s="53"/>
      <c r="G65" s="53"/>
      <c r="H65" s="64" t="s">
        <v>35</v>
      </c>
      <c r="I65" s="73">
        <v>4</v>
      </c>
      <c r="J65" s="67">
        <f>1885+1692</f>
        <v>3577</v>
      </c>
      <c r="K65" s="53" t="s">
        <v>203</v>
      </c>
      <c r="L65" s="53" t="s">
        <v>31</v>
      </c>
      <c r="M65" s="68">
        <v>0</v>
      </c>
      <c r="N65" s="61" t="s">
        <v>166</v>
      </c>
      <c r="O65" s="53" t="s">
        <v>32</v>
      </c>
    </row>
    <row r="66" spans="1:15" s="52" customFormat="1" ht="19.5" customHeight="1">
      <c r="A66" s="53">
        <v>62</v>
      </c>
      <c r="B66" s="63" t="s">
        <v>227</v>
      </c>
      <c r="C66" s="61" t="s">
        <v>166</v>
      </c>
      <c r="D66" s="64" t="s">
        <v>35</v>
      </c>
      <c r="E66" s="53"/>
      <c r="F66" s="53"/>
      <c r="G66" s="53"/>
      <c r="H66" s="64" t="s">
        <v>35</v>
      </c>
      <c r="I66" s="73">
        <v>1</v>
      </c>
      <c r="J66" s="67">
        <v>1000</v>
      </c>
      <c r="K66" s="53" t="s">
        <v>203</v>
      </c>
      <c r="L66" s="53" t="s">
        <v>31</v>
      </c>
      <c r="M66" s="68">
        <v>0</v>
      </c>
      <c r="N66" s="61" t="s">
        <v>166</v>
      </c>
      <c r="O66" s="53" t="s">
        <v>32</v>
      </c>
    </row>
    <row r="67" spans="1:15" s="52" customFormat="1" ht="19.5" customHeight="1">
      <c r="A67" s="53">
        <v>63</v>
      </c>
      <c r="B67" s="63" t="s">
        <v>228</v>
      </c>
      <c r="C67" s="61" t="s">
        <v>166</v>
      </c>
      <c r="D67" s="64" t="s">
        <v>35</v>
      </c>
      <c r="E67" s="53"/>
      <c r="F67" s="53"/>
      <c r="G67" s="53"/>
      <c r="H67" s="64" t="s">
        <v>35</v>
      </c>
      <c r="I67" s="73">
        <v>2</v>
      </c>
      <c r="J67" s="67">
        <v>1144</v>
      </c>
      <c r="K67" s="53" t="s">
        <v>203</v>
      </c>
      <c r="L67" s="53" t="s">
        <v>31</v>
      </c>
      <c r="M67" s="68">
        <v>0</v>
      </c>
      <c r="N67" s="61" t="s">
        <v>166</v>
      </c>
      <c r="O67" s="53" t="s">
        <v>32</v>
      </c>
    </row>
    <row r="68" spans="1:15" s="52" customFormat="1" ht="19.5" customHeight="1">
      <c r="A68" s="53">
        <v>64</v>
      </c>
      <c r="B68" s="63" t="s">
        <v>228</v>
      </c>
      <c r="C68" s="61" t="s">
        <v>166</v>
      </c>
      <c r="D68" s="64" t="s">
        <v>35</v>
      </c>
      <c r="E68" s="53"/>
      <c r="F68" s="53"/>
      <c r="G68" s="53"/>
      <c r="H68" s="64" t="s">
        <v>35</v>
      </c>
      <c r="I68" s="73">
        <v>2</v>
      </c>
      <c r="J68" s="67">
        <v>1465</v>
      </c>
      <c r="K68" s="53" t="s">
        <v>203</v>
      </c>
      <c r="L68" s="53" t="s">
        <v>31</v>
      </c>
      <c r="M68" s="68">
        <v>0</v>
      </c>
      <c r="N68" s="61" t="s">
        <v>166</v>
      </c>
      <c r="O68" s="53" t="s">
        <v>32</v>
      </c>
    </row>
    <row r="69" spans="1:15" s="52" customFormat="1" ht="19.5" customHeight="1">
      <c r="A69" s="53">
        <v>65</v>
      </c>
      <c r="B69" s="63" t="s">
        <v>229</v>
      </c>
      <c r="C69" s="61" t="s">
        <v>166</v>
      </c>
      <c r="D69" s="64" t="s">
        <v>35</v>
      </c>
      <c r="E69" s="53"/>
      <c r="F69" s="53"/>
      <c r="G69" s="53"/>
      <c r="H69" s="64" t="s">
        <v>35</v>
      </c>
      <c r="I69" s="73">
        <v>2</v>
      </c>
      <c r="J69" s="67">
        <v>1300</v>
      </c>
      <c r="K69" s="53" t="s">
        <v>203</v>
      </c>
      <c r="L69" s="53" t="s">
        <v>31</v>
      </c>
      <c r="M69" s="68">
        <v>0</v>
      </c>
      <c r="N69" s="61" t="s">
        <v>166</v>
      </c>
      <c r="O69" s="53" t="s">
        <v>32</v>
      </c>
    </row>
    <row r="70" spans="1:15" s="52" customFormat="1" ht="19.5" customHeight="1">
      <c r="A70" s="53">
        <v>66</v>
      </c>
      <c r="B70" s="63" t="s">
        <v>230</v>
      </c>
      <c r="C70" s="61" t="s">
        <v>166</v>
      </c>
      <c r="D70" s="64" t="s">
        <v>35</v>
      </c>
      <c r="E70" s="53"/>
      <c r="F70" s="53"/>
      <c r="G70" s="53"/>
      <c r="H70" s="64" t="s">
        <v>35</v>
      </c>
      <c r="I70" s="73">
        <v>1</v>
      </c>
      <c r="J70" s="67">
        <v>0</v>
      </c>
      <c r="K70" s="53" t="s">
        <v>203</v>
      </c>
      <c r="L70" s="53" t="s">
        <v>31</v>
      </c>
      <c r="M70" s="68">
        <v>0</v>
      </c>
      <c r="N70" s="61" t="s">
        <v>166</v>
      </c>
      <c r="O70" s="53" t="s">
        <v>32</v>
      </c>
    </row>
    <row r="71" spans="1:15" s="52" customFormat="1" ht="19.5" customHeight="1">
      <c r="A71" s="53">
        <v>67</v>
      </c>
      <c r="B71" s="63" t="s">
        <v>230</v>
      </c>
      <c r="C71" s="61" t="s">
        <v>166</v>
      </c>
      <c r="D71" s="64" t="s">
        <v>35</v>
      </c>
      <c r="E71" s="53"/>
      <c r="F71" s="53"/>
      <c r="G71" s="53"/>
      <c r="H71" s="64" t="s">
        <v>35</v>
      </c>
      <c r="I71" s="73">
        <v>1</v>
      </c>
      <c r="J71" s="67">
        <v>0</v>
      </c>
      <c r="K71" s="53" t="s">
        <v>203</v>
      </c>
      <c r="L71" s="53" t="s">
        <v>31</v>
      </c>
      <c r="M71" s="68">
        <v>0</v>
      </c>
      <c r="N71" s="61" t="s">
        <v>166</v>
      </c>
      <c r="O71" s="53" t="s">
        <v>32</v>
      </c>
    </row>
    <row r="72" spans="1:15" s="52" customFormat="1" ht="19.5" customHeight="1">
      <c r="A72" s="53">
        <v>68</v>
      </c>
      <c r="B72" s="60" t="s">
        <v>231</v>
      </c>
      <c r="C72" s="61" t="s">
        <v>166</v>
      </c>
      <c r="D72" s="62" t="s">
        <v>232</v>
      </c>
      <c r="E72" s="53"/>
      <c r="F72" s="53"/>
      <c r="G72" s="53"/>
      <c r="H72" s="62" t="s">
        <v>232</v>
      </c>
      <c r="I72" s="72">
        <v>1</v>
      </c>
      <c r="J72" s="67">
        <v>600</v>
      </c>
      <c r="K72" s="53" t="s">
        <v>203</v>
      </c>
      <c r="L72" s="53" t="s">
        <v>31</v>
      </c>
      <c r="M72" s="68">
        <v>0</v>
      </c>
      <c r="N72" s="61" t="s">
        <v>166</v>
      </c>
      <c r="O72" s="53" t="s">
        <v>32</v>
      </c>
    </row>
    <row r="73" spans="1:15" s="52" customFormat="1" ht="19.5" customHeight="1">
      <c r="A73" s="53">
        <v>69</v>
      </c>
      <c r="B73" s="60" t="s">
        <v>231</v>
      </c>
      <c r="C73" s="61" t="s">
        <v>166</v>
      </c>
      <c r="D73" s="62" t="s">
        <v>47</v>
      </c>
      <c r="E73" s="53"/>
      <c r="F73" s="53"/>
      <c r="G73" s="53"/>
      <c r="H73" s="62" t="s">
        <v>47</v>
      </c>
      <c r="I73" s="72">
        <v>1</v>
      </c>
      <c r="J73" s="67">
        <v>600</v>
      </c>
      <c r="K73" s="53" t="s">
        <v>203</v>
      </c>
      <c r="L73" s="53" t="s">
        <v>31</v>
      </c>
      <c r="M73" s="68">
        <v>0</v>
      </c>
      <c r="N73" s="61" t="s">
        <v>166</v>
      </c>
      <c r="O73" s="53" t="s">
        <v>32</v>
      </c>
    </row>
    <row r="74" spans="1:15" s="52" customFormat="1" ht="19.5" customHeight="1">
      <c r="A74" s="53">
        <v>70</v>
      </c>
      <c r="B74" s="60" t="s">
        <v>233</v>
      </c>
      <c r="C74" s="61" t="s">
        <v>166</v>
      </c>
      <c r="D74" s="62" t="s">
        <v>30</v>
      </c>
      <c r="E74" s="53"/>
      <c r="F74" s="53"/>
      <c r="G74" s="53"/>
      <c r="H74" s="62" t="s">
        <v>30</v>
      </c>
      <c r="I74" s="72">
        <v>1</v>
      </c>
      <c r="J74" s="67">
        <v>1060</v>
      </c>
      <c r="K74" s="53" t="s">
        <v>203</v>
      </c>
      <c r="L74" s="53" t="s">
        <v>31</v>
      </c>
      <c r="M74" s="68">
        <v>0</v>
      </c>
      <c r="N74" s="61" t="s">
        <v>166</v>
      </c>
      <c r="O74" s="53" t="s">
        <v>32</v>
      </c>
    </row>
    <row r="75" spans="1:15" s="52" customFormat="1" ht="19.5" customHeight="1">
      <c r="A75" s="53">
        <v>71</v>
      </c>
      <c r="B75" s="60" t="s">
        <v>234</v>
      </c>
      <c r="C75" s="61" t="s">
        <v>166</v>
      </c>
      <c r="D75" s="62" t="s">
        <v>30</v>
      </c>
      <c r="E75" s="53"/>
      <c r="F75" s="53"/>
      <c r="G75" s="53"/>
      <c r="H75" s="62" t="s">
        <v>30</v>
      </c>
      <c r="I75" s="72">
        <v>1</v>
      </c>
      <c r="J75" s="67">
        <v>1890</v>
      </c>
      <c r="K75" s="53" t="s">
        <v>203</v>
      </c>
      <c r="L75" s="53" t="s">
        <v>31</v>
      </c>
      <c r="M75" s="68">
        <v>0</v>
      </c>
      <c r="N75" s="61" t="s">
        <v>166</v>
      </c>
      <c r="O75" s="53" t="s">
        <v>32</v>
      </c>
    </row>
    <row r="76" spans="1:15" s="52" customFormat="1" ht="19.5" customHeight="1">
      <c r="A76" s="53">
        <v>72</v>
      </c>
      <c r="B76" s="60" t="s">
        <v>235</v>
      </c>
      <c r="C76" s="61" t="s">
        <v>166</v>
      </c>
      <c r="D76" s="62" t="s">
        <v>30</v>
      </c>
      <c r="E76" s="53"/>
      <c r="F76" s="53"/>
      <c r="G76" s="53"/>
      <c r="H76" s="62" t="s">
        <v>30</v>
      </c>
      <c r="I76" s="72">
        <v>7</v>
      </c>
      <c r="J76" s="67">
        <v>5922</v>
      </c>
      <c r="K76" s="53" t="s">
        <v>203</v>
      </c>
      <c r="L76" s="53" t="s">
        <v>31</v>
      </c>
      <c r="M76" s="68">
        <v>0</v>
      </c>
      <c r="N76" s="61" t="s">
        <v>166</v>
      </c>
      <c r="O76" s="53" t="s">
        <v>32</v>
      </c>
    </row>
    <row r="77" spans="1:15" s="52" customFormat="1" ht="19.5" customHeight="1">
      <c r="A77" s="53">
        <v>73</v>
      </c>
      <c r="B77" s="60" t="s">
        <v>236</v>
      </c>
      <c r="C77" s="61" t="s">
        <v>166</v>
      </c>
      <c r="D77" s="62" t="s">
        <v>47</v>
      </c>
      <c r="E77" s="53"/>
      <c r="F77" s="53"/>
      <c r="G77" s="53"/>
      <c r="H77" s="62" t="s">
        <v>47</v>
      </c>
      <c r="I77" s="72">
        <v>1</v>
      </c>
      <c r="J77" s="67">
        <f>400+846</f>
        <v>1246</v>
      </c>
      <c r="K77" s="53" t="s">
        <v>203</v>
      </c>
      <c r="L77" s="53" t="s">
        <v>31</v>
      </c>
      <c r="M77" s="68">
        <v>0</v>
      </c>
      <c r="N77" s="61" t="s">
        <v>166</v>
      </c>
      <c r="O77" s="53" t="s">
        <v>32</v>
      </c>
    </row>
    <row r="78" spans="1:15" s="52" customFormat="1" ht="19.5" customHeight="1">
      <c r="A78" s="53">
        <v>74</v>
      </c>
      <c r="B78" s="60" t="s">
        <v>237</v>
      </c>
      <c r="C78" s="61" t="s">
        <v>166</v>
      </c>
      <c r="D78" s="62" t="s">
        <v>30</v>
      </c>
      <c r="E78" s="53"/>
      <c r="F78" s="53"/>
      <c r="G78" s="53"/>
      <c r="H78" s="62" t="s">
        <v>30</v>
      </c>
      <c r="I78" s="72">
        <v>1</v>
      </c>
      <c r="J78" s="67">
        <v>2300</v>
      </c>
      <c r="K78" s="53" t="s">
        <v>203</v>
      </c>
      <c r="L78" s="53" t="s">
        <v>31</v>
      </c>
      <c r="M78" s="68">
        <v>0</v>
      </c>
      <c r="N78" s="61" t="s">
        <v>166</v>
      </c>
      <c r="O78" s="53" t="s">
        <v>32</v>
      </c>
    </row>
    <row r="79" spans="1:15" s="52" customFormat="1" ht="19.5" customHeight="1">
      <c r="A79" s="53">
        <v>75</v>
      </c>
      <c r="B79" s="63" t="s">
        <v>238</v>
      </c>
      <c r="C79" s="61" t="s">
        <v>166</v>
      </c>
      <c r="D79" s="64" t="s">
        <v>35</v>
      </c>
      <c r="E79" s="53"/>
      <c r="F79" s="53"/>
      <c r="G79" s="53"/>
      <c r="H79" s="64" t="s">
        <v>35</v>
      </c>
      <c r="I79" s="73">
        <v>1</v>
      </c>
      <c r="J79" s="67">
        <v>100</v>
      </c>
      <c r="K79" s="53" t="s">
        <v>203</v>
      </c>
      <c r="L79" s="53" t="s">
        <v>31</v>
      </c>
      <c r="M79" s="68">
        <v>0</v>
      </c>
      <c r="N79" s="61" t="s">
        <v>166</v>
      </c>
      <c r="O79" s="53" t="s">
        <v>32</v>
      </c>
    </row>
    <row r="80" spans="1:15" s="52" customFormat="1" ht="19.5" customHeight="1">
      <c r="A80" s="53">
        <v>76</v>
      </c>
      <c r="B80" s="63" t="s">
        <v>239</v>
      </c>
      <c r="C80" s="61" t="s">
        <v>166</v>
      </c>
      <c r="D80" s="64" t="s">
        <v>35</v>
      </c>
      <c r="E80" s="53"/>
      <c r="F80" s="53"/>
      <c r="G80" s="53"/>
      <c r="H80" s="64" t="s">
        <v>35</v>
      </c>
      <c r="I80" s="73">
        <v>1</v>
      </c>
      <c r="J80" s="67">
        <v>160</v>
      </c>
      <c r="K80" s="53" t="s">
        <v>203</v>
      </c>
      <c r="L80" s="53" t="s">
        <v>31</v>
      </c>
      <c r="M80" s="68">
        <v>0</v>
      </c>
      <c r="N80" s="61" t="s">
        <v>166</v>
      </c>
      <c r="O80" s="53" t="s">
        <v>32</v>
      </c>
    </row>
    <row r="81" spans="1:15" s="52" customFormat="1" ht="19.5" customHeight="1">
      <c r="A81" s="53">
        <v>77</v>
      </c>
      <c r="B81" s="63" t="s">
        <v>240</v>
      </c>
      <c r="C81" s="61" t="s">
        <v>166</v>
      </c>
      <c r="D81" s="64" t="s">
        <v>35</v>
      </c>
      <c r="E81" s="53"/>
      <c r="F81" s="53"/>
      <c r="G81" s="53"/>
      <c r="H81" s="64" t="s">
        <v>35</v>
      </c>
      <c r="I81" s="73">
        <v>1</v>
      </c>
      <c r="J81" s="67">
        <v>300</v>
      </c>
      <c r="K81" s="53" t="s">
        <v>203</v>
      </c>
      <c r="L81" s="53" t="s">
        <v>31</v>
      </c>
      <c r="M81" s="68">
        <v>0</v>
      </c>
      <c r="N81" s="61" t="s">
        <v>166</v>
      </c>
      <c r="O81" s="53" t="s">
        <v>32</v>
      </c>
    </row>
    <row r="82" spans="1:15" s="52" customFormat="1" ht="19.5" customHeight="1">
      <c r="A82" s="53">
        <v>78</v>
      </c>
      <c r="B82" s="63" t="s">
        <v>241</v>
      </c>
      <c r="C82" s="61" t="s">
        <v>166</v>
      </c>
      <c r="D82" s="64" t="s">
        <v>35</v>
      </c>
      <c r="E82" s="53"/>
      <c r="F82" s="53"/>
      <c r="G82" s="53"/>
      <c r="H82" s="64" t="s">
        <v>35</v>
      </c>
      <c r="I82" s="73">
        <v>2</v>
      </c>
      <c r="J82" s="67">
        <v>300</v>
      </c>
      <c r="K82" s="53" t="s">
        <v>203</v>
      </c>
      <c r="L82" s="53" t="s">
        <v>31</v>
      </c>
      <c r="M82" s="68">
        <v>0</v>
      </c>
      <c r="N82" s="61" t="s">
        <v>166</v>
      </c>
      <c r="O82" s="53" t="s">
        <v>32</v>
      </c>
    </row>
    <row r="83" spans="1:15" s="52" customFormat="1" ht="19.5" customHeight="1">
      <c r="A83" s="53">
        <v>79</v>
      </c>
      <c r="B83" s="63" t="s">
        <v>242</v>
      </c>
      <c r="C83" s="61" t="s">
        <v>166</v>
      </c>
      <c r="D83" s="64" t="s">
        <v>35</v>
      </c>
      <c r="E83" s="53"/>
      <c r="F83" s="53"/>
      <c r="G83" s="53"/>
      <c r="H83" s="64" t="s">
        <v>35</v>
      </c>
      <c r="I83" s="73">
        <v>2</v>
      </c>
      <c r="J83" s="67">
        <v>380</v>
      </c>
      <c r="K83" s="53" t="s">
        <v>203</v>
      </c>
      <c r="L83" s="53" t="s">
        <v>31</v>
      </c>
      <c r="M83" s="68">
        <v>0</v>
      </c>
      <c r="N83" s="61" t="s">
        <v>166</v>
      </c>
      <c r="O83" s="53" t="s">
        <v>32</v>
      </c>
    </row>
    <row r="84" spans="1:15" s="52" customFormat="1" ht="19.5" customHeight="1">
      <c r="A84" s="53">
        <v>80</v>
      </c>
      <c r="B84" s="63" t="s">
        <v>243</v>
      </c>
      <c r="C84" s="61" t="s">
        <v>166</v>
      </c>
      <c r="D84" s="64" t="s">
        <v>35</v>
      </c>
      <c r="E84" s="53"/>
      <c r="F84" s="53"/>
      <c r="G84" s="53"/>
      <c r="H84" s="64" t="s">
        <v>35</v>
      </c>
      <c r="I84" s="73">
        <v>1</v>
      </c>
      <c r="J84" s="67">
        <v>780</v>
      </c>
      <c r="K84" s="53" t="s">
        <v>203</v>
      </c>
      <c r="L84" s="53" t="s">
        <v>31</v>
      </c>
      <c r="M84" s="68">
        <v>0</v>
      </c>
      <c r="N84" s="61" t="s">
        <v>166</v>
      </c>
      <c r="O84" s="53" t="s">
        <v>32</v>
      </c>
    </row>
    <row r="85" spans="1:15" s="52" customFormat="1" ht="19.5" customHeight="1">
      <c r="A85" s="53">
        <v>81</v>
      </c>
      <c r="B85" s="63" t="s">
        <v>244</v>
      </c>
      <c r="C85" s="61" t="s">
        <v>166</v>
      </c>
      <c r="D85" s="64" t="s">
        <v>35</v>
      </c>
      <c r="E85" s="53"/>
      <c r="F85" s="53"/>
      <c r="G85" s="53"/>
      <c r="H85" s="64" t="s">
        <v>35</v>
      </c>
      <c r="I85" s="73">
        <v>1</v>
      </c>
      <c r="J85" s="67">
        <v>500</v>
      </c>
      <c r="K85" s="53" t="s">
        <v>203</v>
      </c>
      <c r="L85" s="53" t="s">
        <v>31</v>
      </c>
      <c r="M85" s="68">
        <v>0</v>
      </c>
      <c r="N85" s="61" t="s">
        <v>166</v>
      </c>
      <c r="O85" s="53" t="s">
        <v>32</v>
      </c>
    </row>
    <row r="86" spans="1:15" s="52" customFormat="1" ht="19.5" customHeight="1">
      <c r="A86" s="53">
        <v>82</v>
      </c>
      <c r="B86" s="63" t="s">
        <v>245</v>
      </c>
      <c r="C86" s="61" t="s">
        <v>166</v>
      </c>
      <c r="D86" s="64" t="s">
        <v>35</v>
      </c>
      <c r="E86" s="53"/>
      <c r="F86" s="53"/>
      <c r="G86" s="53"/>
      <c r="H86" s="64" t="s">
        <v>35</v>
      </c>
      <c r="I86" s="73">
        <v>1</v>
      </c>
      <c r="J86" s="67">
        <v>500</v>
      </c>
      <c r="K86" s="53" t="s">
        <v>203</v>
      </c>
      <c r="L86" s="53" t="s">
        <v>31</v>
      </c>
      <c r="M86" s="68">
        <v>0</v>
      </c>
      <c r="N86" s="61" t="s">
        <v>166</v>
      </c>
      <c r="O86" s="53" t="s">
        <v>32</v>
      </c>
    </row>
    <row r="87" spans="1:15" s="52" customFormat="1" ht="19.5" customHeight="1">
      <c r="A87" s="53">
        <v>83</v>
      </c>
      <c r="B87" s="63" t="s">
        <v>246</v>
      </c>
      <c r="C87" s="61" t="s">
        <v>166</v>
      </c>
      <c r="D87" s="64" t="s">
        <v>35</v>
      </c>
      <c r="E87" s="53"/>
      <c r="F87" s="53"/>
      <c r="G87" s="53"/>
      <c r="H87" s="64" t="s">
        <v>35</v>
      </c>
      <c r="I87" s="73">
        <v>1</v>
      </c>
      <c r="J87" s="67">
        <v>100</v>
      </c>
      <c r="K87" s="53" t="s">
        <v>203</v>
      </c>
      <c r="L87" s="53" t="s">
        <v>31</v>
      </c>
      <c r="M87" s="68">
        <v>0</v>
      </c>
      <c r="N87" s="61" t="s">
        <v>166</v>
      </c>
      <c r="O87" s="53" t="s">
        <v>32</v>
      </c>
    </row>
    <row r="88" spans="1:15" s="52" customFormat="1" ht="19.5" customHeight="1">
      <c r="A88" s="53">
        <v>84</v>
      </c>
      <c r="B88" s="63" t="s">
        <v>246</v>
      </c>
      <c r="C88" s="61" t="s">
        <v>166</v>
      </c>
      <c r="D88" s="64" t="s">
        <v>35</v>
      </c>
      <c r="E88" s="53"/>
      <c r="F88" s="53"/>
      <c r="G88" s="53"/>
      <c r="H88" s="64" t="s">
        <v>35</v>
      </c>
      <c r="I88" s="73">
        <v>1</v>
      </c>
      <c r="J88" s="67">
        <v>100</v>
      </c>
      <c r="K88" s="53" t="s">
        <v>203</v>
      </c>
      <c r="L88" s="53" t="s">
        <v>31</v>
      </c>
      <c r="M88" s="68">
        <v>0</v>
      </c>
      <c r="N88" s="61" t="s">
        <v>166</v>
      </c>
      <c r="O88" s="53" t="s">
        <v>32</v>
      </c>
    </row>
    <row r="89" spans="1:15" s="52" customFormat="1" ht="19.5" customHeight="1">
      <c r="A89" s="53">
        <v>85</v>
      </c>
      <c r="B89" s="60" t="s">
        <v>247</v>
      </c>
      <c r="C89" s="61" t="s">
        <v>166</v>
      </c>
      <c r="D89" s="62" t="s">
        <v>30</v>
      </c>
      <c r="E89" s="53"/>
      <c r="F89" s="53"/>
      <c r="G89" s="53"/>
      <c r="H89" s="62" t="s">
        <v>30</v>
      </c>
      <c r="I89" s="72">
        <v>1</v>
      </c>
      <c r="J89" s="67">
        <v>780</v>
      </c>
      <c r="K89" s="53" t="s">
        <v>203</v>
      </c>
      <c r="L89" s="53" t="s">
        <v>31</v>
      </c>
      <c r="M89" s="68">
        <v>0</v>
      </c>
      <c r="N89" s="61" t="s">
        <v>166</v>
      </c>
      <c r="O89" s="53" t="s">
        <v>32</v>
      </c>
    </row>
    <row r="90" spans="1:15" s="52" customFormat="1" ht="19.5" customHeight="1">
      <c r="A90" s="53">
        <v>86</v>
      </c>
      <c r="B90" s="63" t="s">
        <v>248</v>
      </c>
      <c r="C90" s="61" t="s">
        <v>166</v>
      </c>
      <c r="D90" s="64" t="s">
        <v>30</v>
      </c>
      <c r="E90" s="53"/>
      <c r="F90" s="53"/>
      <c r="G90" s="53"/>
      <c r="H90" s="64" t="s">
        <v>30</v>
      </c>
      <c r="I90" s="73">
        <v>1</v>
      </c>
      <c r="J90" s="67">
        <v>160</v>
      </c>
      <c r="K90" s="53" t="s">
        <v>203</v>
      </c>
      <c r="L90" s="53" t="s">
        <v>31</v>
      </c>
      <c r="M90" s="68">
        <v>0</v>
      </c>
      <c r="N90" s="61" t="s">
        <v>166</v>
      </c>
      <c r="O90" s="53" t="s">
        <v>32</v>
      </c>
    </row>
    <row r="91" spans="1:15" s="52" customFormat="1" ht="19.5" customHeight="1">
      <c r="A91" s="53">
        <v>87</v>
      </c>
      <c r="B91" s="60" t="s">
        <v>249</v>
      </c>
      <c r="C91" s="61" t="s">
        <v>166</v>
      </c>
      <c r="D91" s="62" t="s">
        <v>30</v>
      </c>
      <c r="E91" s="53"/>
      <c r="F91" s="53"/>
      <c r="G91" s="53"/>
      <c r="H91" s="62" t="s">
        <v>30</v>
      </c>
      <c r="I91" s="72">
        <v>8</v>
      </c>
      <c r="J91" s="67">
        <v>350</v>
      </c>
      <c r="K91" s="53" t="s">
        <v>203</v>
      </c>
      <c r="L91" s="53" t="s">
        <v>31</v>
      </c>
      <c r="M91" s="68">
        <v>0</v>
      </c>
      <c r="N91" s="61" t="s">
        <v>166</v>
      </c>
      <c r="O91" s="53" t="s">
        <v>32</v>
      </c>
    </row>
    <row r="92" spans="1:15" s="52" customFormat="1" ht="19.5" customHeight="1">
      <c r="A92" s="53">
        <v>88</v>
      </c>
      <c r="B92" s="60" t="s">
        <v>250</v>
      </c>
      <c r="C92" s="61" t="s">
        <v>166</v>
      </c>
      <c r="D92" s="62" t="s">
        <v>35</v>
      </c>
      <c r="E92" s="53"/>
      <c r="F92" s="53"/>
      <c r="G92" s="53"/>
      <c r="H92" s="62" t="s">
        <v>35</v>
      </c>
      <c r="I92" s="72">
        <v>1</v>
      </c>
      <c r="J92" s="67">
        <v>100</v>
      </c>
      <c r="K92" s="53" t="s">
        <v>203</v>
      </c>
      <c r="L92" s="53" t="s">
        <v>31</v>
      </c>
      <c r="M92" s="68">
        <v>0</v>
      </c>
      <c r="N92" s="61" t="s">
        <v>166</v>
      </c>
      <c r="O92" s="53" t="s">
        <v>32</v>
      </c>
    </row>
    <row r="93" spans="1:15" s="52" customFormat="1" ht="19.5" customHeight="1">
      <c r="A93" s="53">
        <v>89</v>
      </c>
      <c r="B93" s="60" t="s">
        <v>251</v>
      </c>
      <c r="C93" s="61" t="s">
        <v>166</v>
      </c>
      <c r="D93" s="62" t="s">
        <v>30</v>
      </c>
      <c r="E93" s="53"/>
      <c r="F93" s="53"/>
      <c r="G93" s="53"/>
      <c r="H93" s="62" t="s">
        <v>30</v>
      </c>
      <c r="I93" s="72">
        <v>1</v>
      </c>
      <c r="J93" s="67">
        <v>350</v>
      </c>
      <c r="K93" s="53" t="s">
        <v>203</v>
      </c>
      <c r="L93" s="53" t="s">
        <v>31</v>
      </c>
      <c r="M93" s="68">
        <v>0</v>
      </c>
      <c r="N93" s="61" t="s">
        <v>166</v>
      </c>
      <c r="O93" s="53" t="s">
        <v>32</v>
      </c>
    </row>
    <row r="94" spans="1:15" s="52" customFormat="1" ht="19.5" customHeight="1">
      <c r="A94" s="53">
        <v>90</v>
      </c>
      <c r="B94" s="60" t="s">
        <v>250</v>
      </c>
      <c r="C94" s="61" t="s">
        <v>166</v>
      </c>
      <c r="D94" s="62" t="s">
        <v>30</v>
      </c>
      <c r="E94" s="53"/>
      <c r="F94" s="53"/>
      <c r="G94" s="53"/>
      <c r="H94" s="62" t="s">
        <v>30</v>
      </c>
      <c r="I94" s="72">
        <v>1</v>
      </c>
      <c r="J94" s="67">
        <v>300</v>
      </c>
      <c r="K94" s="53" t="s">
        <v>203</v>
      </c>
      <c r="L94" s="53" t="s">
        <v>31</v>
      </c>
      <c r="M94" s="68">
        <v>0</v>
      </c>
      <c r="N94" s="61" t="s">
        <v>166</v>
      </c>
      <c r="O94" s="53" t="s">
        <v>32</v>
      </c>
    </row>
    <row r="95" spans="1:15" s="52" customFormat="1" ht="19.5" customHeight="1">
      <c r="A95" s="53">
        <v>91</v>
      </c>
      <c r="B95" s="60" t="s">
        <v>252</v>
      </c>
      <c r="C95" s="61" t="s">
        <v>166</v>
      </c>
      <c r="D95" s="62" t="s">
        <v>30</v>
      </c>
      <c r="E95" s="53"/>
      <c r="F95" s="53"/>
      <c r="G95" s="53"/>
      <c r="H95" s="62" t="s">
        <v>30</v>
      </c>
      <c r="I95" s="72">
        <v>1</v>
      </c>
      <c r="J95" s="67">
        <v>800</v>
      </c>
      <c r="K95" s="53" t="s">
        <v>203</v>
      </c>
      <c r="L95" s="53" t="s">
        <v>31</v>
      </c>
      <c r="M95" s="68">
        <v>0</v>
      </c>
      <c r="N95" s="61" t="s">
        <v>166</v>
      </c>
      <c r="O95" s="53" t="s">
        <v>32</v>
      </c>
    </row>
    <row r="96" spans="1:15" s="52" customFormat="1" ht="19.5" customHeight="1">
      <c r="A96" s="53">
        <v>92</v>
      </c>
      <c r="B96" s="60" t="s">
        <v>253</v>
      </c>
      <c r="C96" s="61" t="s">
        <v>166</v>
      </c>
      <c r="D96" s="62" t="s">
        <v>30</v>
      </c>
      <c r="E96" s="53"/>
      <c r="F96" s="53"/>
      <c r="G96" s="53"/>
      <c r="H96" s="62" t="s">
        <v>30</v>
      </c>
      <c r="I96" s="72">
        <v>1</v>
      </c>
      <c r="J96" s="67">
        <v>300</v>
      </c>
      <c r="K96" s="53" t="s">
        <v>203</v>
      </c>
      <c r="L96" s="53" t="s">
        <v>31</v>
      </c>
      <c r="M96" s="68">
        <v>0</v>
      </c>
      <c r="N96" s="61" t="s">
        <v>166</v>
      </c>
      <c r="O96" s="53" t="s">
        <v>32</v>
      </c>
    </row>
    <row r="97" spans="1:15" s="52" customFormat="1" ht="19.5" customHeight="1">
      <c r="A97" s="53">
        <v>93</v>
      </c>
      <c r="B97" s="60" t="s">
        <v>254</v>
      </c>
      <c r="C97" s="61" t="s">
        <v>166</v>
      </c>
      <c r="D97" s="62" t="s">
        <v>35</v>
      </c>
      <c r="E97" s="53"/>
      <c r="F97" s="53"/>
      <c r="G97" s="53"/>
      <c r="H97" s="62" t="s">
        <v>35</v>
      </c>
      <c r="I97" s="72">
        <v>1</v>
      </c>
      <c r="J97" s="67">
        <v>150</v>
      </c>
      <c r="K97" s="53" t="s">
        <v>203</v>
      </c>
      <c r="L97" s="53" t="s">
        <v>31</v>
      </c>
      <c r="M97" s="68">
        <v>0</v>
      </c>
      <c r="N97" s="61" t="s">
        <v>166</v>
      </c>
      <c r="O97" s="53" t="s">
        <v>32</v>
      </c>
    </row>
    <row r="98" spans="1:15" s="52" customFormat="1" ht="19.5" customHeight="1">
      <c r="A98" s="53">
        <v>94</v>
      </c>
      <c r="B98" s="60" t="s">
        <v>255</v>
      </c>
      <c r="C98" s="61" t="s">
        <v>166</v>
      </c>
      <c r="D98" s="62" t="s">
        <v>35</v>
      </c>
      <c r="E98" s="53"/>
      <c r="F98" s="53"/>
      <c r="G98" s="53"/>
      <c r="H98" s="62" t="s">
        <v>35</v>
      </c>
      <c r="I98" s="72">
        <v>1</v>
      </c>
      <c r="J98" s="67">
        <v>400</v>
      </c>
      <c r="K98" s="53" t="s">
        <v>203</v>
      </c>
      <c r="L98" s="53" t="s">
        <v>31</v>
      </c>
      <c r="M98" s="68">
        <v>0</v>
      </c>
      <c r="N98" s="61" t="s">
        <v>166</v>
      </c>
      <c r="O98" s="53" t="s">
        <v>32</v>
      </c>
    </row>
    <row r="99" spans="1:15" s="52" customFormat="1" ht="19.5" customHeight="1">
      <c r="A99" s="53">
        <v>95</v>
      </c>
      <c r="B99" s="63" t="s">
        <v>256</v>
      </c>
      <c r="C99" s="61" t="s">
        <v>166</v>
      </c>
      <c r="D99" s="64" t="s">
        <v>38</v>
      </c>
      <c r="E99" s="53"/>
      <c r="F99" s="53"/>
      <c r="G99" s="53"/>
      <c r="H99" s="64" t="s">
        <v>38</v>
      </c>
      <c r="I99" s="73">
        <v>1</v>
      </c>
      <c r="J99" s="67">
        <v>900</v>
      </c>
      <c r="K99" s="53" t="s">
        <v>203</v>
      </c>
      <c r="L99" s="53" t="s">
        <v>31</v>
      </c>
      <c r="M99" s="68">
        <v>0</v>
      </c>
      <c r="N99" s="61" t="s">
        <v>166</v>
      </c>
      <c r="O99" s="53" t="s">
        <v>32</v>
      </c>
    </row>
    <row r="100" spans="1:15" s="52" customFormat="1" ht="19.5" customHeight="1">
      <c r="A100" s="53">
        <v>96</v>
      </c>
      <c r="B100" s="63" t="s">
        <v>257</v>
      </c>
      <c r="C100" s="61" t="s">
        <v>166</v>
      </c>
      <c r="D100" s="64" t="s">
        <v>47</v>
      </c>
      <c r="E100" s="53"/>
      <c r="F100" s="53"/>
      <c r="G100" s="53"/>
      <c r="H100" s="64" t="s">
        <v>47</v>
      </c>
      <c r="I100" s="73">
        <v>1</v>
      </c>
      <c r="J100" s="67">
        <v>5100</v>
      </c>
      <c r="K100" s="53" t="s">
        <v>203</v>
      </c>
      <c r="L100" s="53" t="s">
        <v>31</v>
      </c>
      <c r="M100" s="68">
        <v>0</v>
      </c>
      <c r="N100" s="61" t="s">
        <v>166</v>
      </c>
      <c r="O100" s="53" t="s">
        <v>32</v>
      </c>
    </row>
    <row r="101" spans="1:15" s="52" customFormat="1" ht="19.5" customHeight="1">
      <c r="A101" s="53">
        <v>97</v>
      </c>
      <c r="B101" s="63" t="s">
        <v>258</v>
      </c>
      <c r="C101" s="61" t="s">
        <v>166</v>
      </c>
      <c r="D101" s="64" t="s">
        <v>35</v>
      </c>
      <c r="E101" s="53"/>
      <c r="F101" s="53"/>
      <c r="G101" s="53"/>
      <c r="H101" s="64" t="s">
        <v>35</v>
      </c>
      <c r="I101" s="73">
        <v>1</v>
      </c>
      <c r="J101" s="67">
        <v>1800</v>
      </c>
      <c r="K101" s="53" t="s">
        <v>203</v>
      </c>
      <c r="L101" s="53" t="s">
        <v>31</v>
      </c>
      <c r="M101" s="68">
        <v>0</v>
      </c>
      <c r="N101" s="61" t="s">
        <v>166</v>
      </c>
      <c r="O101" s="53" t="s">
        <v>32</v>
      </c>
    </row>
    <row r="102" spans="1:15" s="52" customFormat="1" ht="19.5" customHeight="1">
      <c r="A102" s="53">
        <v>98</v>
      </c>
      <c r="B102" s="63" t="s">
        <v>259</v>
      </c>
      <c r="C102" s="61" t="s">
        <v>166</v>
      </c>
      <c r="D102" s="64" t="s">
        <v>35</v>
      </c>
      <c r="E102" s="53"/>
      <c r="F102" s="53"/>
      <c r="G102" s="53"/>
      <c r="H102" s="64" t="s">
        <v>35</v>
      </c>
      <c r="I102" s="73">
        <v>1</v>
      </c>
      <c r="J102" s="67">
        <v>420</v>
      </c>
      <c r="K102" s="53" t="s">
        <v>203</v>
      </c>
      <c r="L102" s="53" t="s">
        <v>31</v>
      </c>
      <c r="M102" s="68">
        <v>0</v>
      </c>
      <c r="N102" s="61" t="s">
        <v>166</v>
      </c>
      <c r="O102" s="53" t="s">
        <v>32</v>
      </c>
    </row>
    <row r="103" spans="1:15" s="52" customFormat="1" ht="19.5" customHeight="1">
      <c r="A103" s="53">
        <v>99</v>
      </c>
      <c r="B103" s="60" t="s">
        <v>260</v>
      </c>
      <c r="C103" s="61" t="s">
        <v>166</v>
      </c>
      <c r="D103" s="62" t="s">
        <v>30</v>
      </c>
      <c r="E103" s="53"/>
      <c r="F103" s="53"/>
      <c r="G103" s="53"/>
      <c r="H103" s="62" t="s">
        <v>30</v>
      </c>
      <c r="I103" s="72">
        <v>6</v>
      </c>
      <c r="J103" s="67">
        <v>1320</v>
      </c>
      <c r="K103" s="53" t="s">
        <v>203</v>
      </c>
      <c r="L103" s="53" t="s">
        <v>31</v>
      </c>
      <c r="M103" s="68">
        <v>0</v>
      </c>
      <c r="N103" s="61" t="s">
        <v>166</v>
      </c>
      <c r="O103" s="53" t="s">
        <v>32</v>
      </c>
    </row>
    <row r="104" spans="1:15" s="52" customFormat="1" ht="19.5" customHeight="1">
      <c r="A104" s="53">
        <v>100</v>
      </c>
      <c r="B104" s="60" t="s">
        <v>261</v>
      </c>
      <c r="C104" s="61" t="s">
        <v>166</v>
      </c>
      <c r="D104" s="62" t="s">
        <v>30</v>
      </c>
      <c r="E104" s="53"/>
      <c r="F104" s="53"/>
      <c r="G104" s="53"/>
      <c r="H104" s="62" t="s">
        <v>30</v>
      </c>
      <c r="I104" s="72">
        <v>3</v>
      </c>
      <c r="J104" s="67">
        <v>1100</v>
      </c>
      <c r="K104" s="53" t="s">
        <v>203</v>
      </c>
      <c r="L104" s="53" t="s">
        <v>31</v>
      </c>
      <c r="M104" s="68">
        <v>0</v>
      </c>
      <c r="N104" s="61" t="s">
        <v>166</v>
      </c>
      <c r="O104" s="53" t="s">
        <v>32</v>
      </c>
    </row>
    <row r="105" spans="1:15" s="52" customFormat="1" ht="19.5" customHeight="1">
      <c r="A105" s="53">
        <v>101</v>
      </c>
      <c r="B105" s="60" t="s">
        <v>262</v>
      </c>
      <c r="C105" s="61" t="s">
        <v>166</v>
      </c>
      <c r="D105" s="62" t="s">
        <v>30</v>
      </c>
      <c r="E105" s="53"/>
      <c r="F105" s="53"/>
      <c r="G105" s="53"/>
      <c r="H105" s="62" t="s">
        <v>30</v>
      </c>
      <c r="I105" s="72">
        <v>1</v>
      </c>
      <c r="J105" s="67">
        <v>550</v>
      </c>
      <c r="K105" s="53" t="s">
        <v>203</v>
      </c>
      <c r="L105" s="53" t="s">
        <v>31</v>
      </c>
      <c r="M105" s="68">
        <v>0</v>
      </c>
      <c r="N105" s="61" t="s">
        <v>166</v>
      </c>
      <c r="O105" s="53" t="s">
        <v>32</v>
      </c>
    </row>
    <row r="106" spans="1:15" s="52" customFormat="1" ht="19.5" customHeight="1">
      <c r="A106" s="53">
        <v>102</v>
      </c>
      <c r="B106" s="60" t="s">
        <v>262</v>
      </c>
      <c r="C106" s="61" t="s">
        <v>166</v>
      </c>
      <c r="D106" s="62" t="s">
        <v>30</v>
      </c>
      <c r="E106" s="53"/>
      <c r="F106" s="53"/>
      <c r="G106" s="53"/>
      <c r="H106" s="62" t="s">
        <v>30</v>
      </c>
      <c r="I106" s="72">
        <v>1</v>
      </c>
      <c r="J106" s="67">
        <v>600</v>
      </c>
      <c r="K106" s="53" t="s">
        <v>203</v>
      </c>
      <c r="L106" s="53" t="s">
        <v>31</v>
      </c>
      <c r="M106" s="68">
        <v>0</v>
      </c>
      <c r="N106" s="61" t="s">
        <v>166</v>
      </c>
      <c r="O106" s="53" t="s">
        <v>32</v>
      </c>
    </row>
    <row r="107" spans="1:15" s="52" customFormat="1" ht="19.5" customHeight="1">
      <c r="A107" s="53">
        <v>103</v>
      </c>
      <c r="B107" s="63" t="s">
        <v>263</v>
      </c>
      <c r="C107" s="61" t="s">
        <v>166</v>
      </c>
      <c r="D107" s="64" t="s">
        <v>30</v>
      </c>
      <c r="E107" s="53"/>
      <c r="F107" s="53"/>
      <c r="G107" s="53"/>
      <c r="H107" s="64" t="s">
        <v>30</v>
      </c>
      <c r="I107" s="73">
        <v>1</v>
      </c>
      <c r="J107" s="67">
        <v>300</v>
      </c>
      <c r="K107" s="53" t="s">
        <v>203</v>
      </c>
      <c r="L107" s="53" t="s">
        <v>31</v>
      </c>
      <c r="M107" s="68">
        <v>0</v>
      </c>
      <c r="N107" s="61" t="s">
        <v>166</v>
      </c>
      <c r="O107" s="53" t="s">
        <v>32</v>
      </c>
    </row>
    <row r="108" spans="1:15" s="52" customFormat="1" ht="19.5" customHeight="1">
      <c r="A108" s="53">
        <v>104</v>
      </c>
      <c r="B108" s="63" t="s">
        <v>264</v>
      </c>
      <c r="C108" s="74" t="s">
        <v>166</v>
      </c>
      <c r="D108" s="64" t="s">
        <v>83</v>
      </c>
      <c r="E108" s="53"/>
      <c r="F108" s="53"/>
      <c r="G108" s="53"/>
      <c r="H108" s="64" t="s">
        <v>83</v>
      </c>
      <c r="I108" s="73">
        <v>3</v>
      </c>
      <c r="J108" s="67">
        <v>900</v>
      </c>
      <c r="K108" s="53" t="s">
        <v>203</v>
      </c>
      <c r="L108" s="53" t="s">
        <v>31</v>
      </c>
      <c r="M108" s="68">
        <v>0</v>
      </c>
      <c r="N108" s="74" t="s">
        <v>166</v>
      </c>
      <c r="O108" s="53" t="s">
        <v>32</v>
      </c>
    </row>
    <row r="109" spans="1:15" s="52" customFormat="1" ht="19.5" customHeight="1">
      <c r="A109" s="53">
        <v>105</v>
      </c>
      <c r="B109" s="63" t="s">
        <v>265</v>
      </c>
      <c r="C109" s="61" t="s">
        <v>266</v>
      </c>
      <c r="D109" s="64" t="s">
        <v>47</v>
      </c>
      <c r="E109" s="53"/>
      <c r="F109" s="53"/>
      <c r="G109" s="53"/>
      <c r="H109" s="64" t="s">
        <v>47</v>
      </c>
      <c r="I109" s="73">
        <v>1</v>
      </c>
      <c r="J109" s="67">
        <v>200</v>
      </c>
      <c r="K109" s="53" t="s">
        <v>203</v>
      </c>
      <c r="L109" s="53" t="s">
        <v>31</v>
      </c>
      <c r="M109" s="68">
        <v>0</v>
      </c>
      <c r="N109" s="61" t="s">
        <v>266</v>
      </c>
      <c r="O109" s="53" t="s">
        <v>32</v>
      </c>
    </row>
    <row r="110" spans="1:15" s="52" customFormat="1" ht="19.5" customHeight="1">
      <c r="A110" s="53">
        <v>106</v>
      </c>
      <c r="B110" s="60" t="s">
        <v>265</v>
      </c>
      <c r="C110" s="61" t="s">
        <v>166</v>
      </c>
      <c r="D110" s="62" t="s">
        <v>35</v>
      </c>
      <c r="E110" s="53"/>
      <c r="F110" s="53"/>
      <c r="G110" s="53"/>
      <c r="H110" s="62" t="s">
        <v>35</v>
      </c>
      <c r="I110" s="72">
        <v>1</v>
      </c>
      <c r="J110" s="67">
        <v>600</v>
      </c>
      <c r="K110" s="53" t="s">
        <v>203</v>
      </c>
      <c r="L110" s="53" t="s">
        <v>31</v>
      </c>
      <c r="M110" s="68">
        <v>0</v>
      </c>
      <c r="N110" s="61" t="s">
        <v>166</v>
      </c>
      <c r="O110" s="53" t="s">
        <v>32</v>
      </c>
    </row>
    <row r="111" spans="1:15" s="52" customFormat="1" ht="19.5" customHeight="1">
      <c r="A111" s="53">
        <v>107</v>
      </c>
      <c r="B111" s="60" t="s">
        <v>267</v>
      </c>
      <c r="C111" s="61" t="s">
        <v>166</v>
      </c>
      <c r="D111" s="62" t="s">
        <v>30</v>
      </c>
      <c r="E111" s="53"/>
      <c r="F111" s="53"/>
      <c r="G111" s="53"/>
      <c r="H111" s="62" t="s">
        <v>30</v>
      </c>
      <c r="I111" s="72">
        <v>1</v>
      </c>
      <c r="J111" s="67">
        <v>420</v>
      </c>
      <c r="K111" s="53" t="s">
        <v>203</v>
      </c>
      <c r="L111" s="53" t="s">
        <v>31</v>
      </c>
      <c r="M111" s="68">
        <v>0</v>
      </c>
      <c r="N111" s="61" t="s">
        <v>166</v>
      </c>
      <c r="O111" s="53" t="s">
        <v>32</v>
      </c>
    </row>
    <row r="112" spans="1:15" s="52" customFormat="1" ht="19.5" customHeight="1">
      <c r="A112" s="53">
        <v>108</v>
      </c>
      <c r="B112" s="60" t="s">
        <v>267</v>
      </c>
      <c r="C112" s="61" t="s">
        <v>166</v>
      </c>
      <c r="D112" s="64" t="s">
        <v>35</v>
      </c>
      <c r="E112" s="53"/>
      <c r="F112" s="53"/>
      <c r="G112" s="53"/>
      <c r="H112" s="64" t="s">
        <v>35</v>
      </c>
      <c r="I112" s="73">
        <v>1</v>
      </c>
      <c r="J112" s="67">
        <v>1200</v>
      </c>
      <c r="K112" s="53" t="s">
        <v>203</v>
      </c>
      <c r="L112" s="53" t="s">
        <v>31</v>
      </c>
      <c r="M112" s="68">
        <v>0</v>
      </c>
      <c r="N112" s="61" t="s">
        <v>166</v>
      </c>
      <c r="O112" s="53" t="s">
        <v>32</v>
      </c>
    </row>
    <row r="113" spans="1:15" s="52" customFormat="1" ht="19.5" customHeight="1">
      <c r="A113" s="53">
        <v>109</v>
      </c>
      <c r="B113" s="60" t="s">
        <v>146</v>
      </c>
      <c r="C113" s="61" t="s">
        <v>166</v>
      </c>
      <c r="D113" s="62" t="s">
        <v>69</v>
      </c>
      <c r="E113" s="53"/>
      <c r="F113" s="53"/>
      <c r="G113" s="53"/>
      <c r="H113" s="62" t="s">
        <v>69</v>
      </c>
      <c r="I113" s="72">
        <v>11</v>
      </c>
      <c r="J113" s="67">
        <v>14850</v>
      </c>
      <c r="K113" s="53" t="s">
        <v>203</v>
      </c>
      <c r="L113" s="53">
        <v>30</v>
      </c>
      <c r="M113" s="68">
        <f>L113*I113</f>
        <v>330</v>
      </c>
      <c r="N113" s="61" t="s">
        <v>166</v>
      </c>
      <c r="O113" s="53"/>
    </row>
    <row r="114" spans="1:15" s="52" customFormat="1" ht="19.5" customHeight="1">
      <c r="A114" s="53">
        <v>110</v>
      </c>
      <c r="B114" s="60" t="s">
        <v>268</v>
      </c>
      <c r="C114" s="61" t="s">
        <v>166</v>
      </c>
      <c r="D114" s="62" t="s">
        <v>47</v>
      </c>
      <c r="E114" s="53"/>
      <c r="F114" s="53"/>
      <c r="G114" s="53"/>
      <c r="H114" s="62" t="s">
        <v>47</v>
      </c>
      <c r="I114" s="72">
        <v>1</v>
      </c>
      <c r="J114" s="67">
        <v>28800</v>
      </c>
      <c r="K114" s="53" t="s">
        <v>203</v>
      </c>
      <c r="L114" s="53">
        <v>300</v>
      </c>
      <c r="M114" s="68">
        <f>L114*I114</f>
        <v>300</v>
      </c>
      <c r="N114" s="61" t="s">
        <v>166</v>
      </c>
      <c r="O114" s="53"/>
    </row>
    <row r="115" spans="1:15" s="52" customFormat="1" ht="19.5" customHeight="1">
      <c r="A115" s="53">
        <v>111</v>
      </c>
      <c r="B115" s="53" t="s">
        <v>269</v>
      </c>
      <c r="C115" s="53" t="s">
        <v>104</v>
      </c>
      <c r="D115" s="53" t="s">
        <v>30</v>
      </c>
      <c r="E115" s="53"/>
      <c r="F115" s="53"/>
      <c r="G115" s="53"/>
      <c r="H115" s="53" t="s">
        <v>30</v>
      </c>
      <c r="I115" s="53">
        <v>1</v>
      </c>
      <c r="J115" s="67">
        <v>90</v>
      </c>
      <c r="K115" s="53" t="s">
        <v>203</v>
      </c>
      <c r="L115" s="53" t="s">
        <v>31</v>
      </c>
      <c r="M115" s="68">
        <v>0</v>
      </c>
      <c r="N115" s="53" t="s">
        <v>104</v>
      </c>
      <c r="O115" s="53" t="s">
        <v>32</v>
      </c>
    </row>
    <row r="116" spans="1:15" s="52" customFormat="1" ht="19.5" customHeight="1">
      <c r="A116" s="53">
        <v>112</v>
      </c>
      <c r="B116" s="53" t="s">
        <v>270</v>
      </c>
      <c r="C116" s="53" t="s">
        <v>104</v>
      </c>
      <c r="D116" s="53" t="s">
        <v>35</v>
      </c>
      <c r="E116" s="53"/>
      <c r="F116" s="53"/>
      <c r="G116" s="53"/>
      <c r="H116" s="53" t="s">
        <v>35</v>
      </c>
      <c r="I116" s="53">
        <v>1</v>
      </c>
      <c r="J116" s="67">
        <v>400</v>
      </c>
      <c r="K116" s="53" t="s">
        <v>203</v>
      </c>
      <c r="L116" s="53" t="s">
        <v>31</v>
      </c>
      <c r="M116" s="68">
        <v>0</v>
      </c>
      <c r="N116" s="53" t="s">
        <v>104</v>
      </c>
      <c r="O116" s="53" t="s">
        <v>32</v>
      </c>
    </row>
    <row r="117" spans="1:15" s="52" customFormat="1" ht="19.5" customHeight="1">
      <c r="A117" s="53">
        <v>113</v>
      </c>
      <c r="B117" s="53" t="s">
        <v>271</v>
      </c>
      <c r="C117" s="53" t="s">
        <v>104</v>
      </c>
      <c r="D117" s="53" t="s">
        <v>35</v>
      </c>
      <c r="E117" s="53"/>
      <c r="F117" s="53"/>
      <c r="G117" s="53"/>
      <c r="H117" s="53" t="s">
        <v>35</v>
      </c>
      <c r="I117" s="53">
        <v>1</v>
      </c>
      <c r="J117" s="67">
        <v>300</v>
      </c>
      <c r="K117" s="53" t="s">
        <v>203</v>
      </c>
      <c r="L117" s="53" t="s">
        <v>31</v>
      </c>
      <c r="M117" s="68">
        <v>0</v>
      </c>
      <c r="N117" s="53" t="s">
        <v>104</v>
      </c>
      <c r="O117" s="53" t="s">
        <v>32</v>
      </c>
    </row>
    <row r="118" spans="1:15" s="52" customFormat="1" ht="19.5" customHeight="1">
      <c r="A118" s="53">
        <v>114</v>
      </c>
      <c r="B118" s="53" t="s">
        <v>172</v>
      </c>
      <c r="C118" s="53" t="s">
        <v>104</v>
      </c>
      <c r="D118" s="53" t="s">
        <v>47</v>
      </c>
      <c r="E118" s="53"/>
      <c r="F118" s="53"/>
      <c r="G118" s="53"/>
      <c r="H118" s="53" t="s">
        <v>47</v>
      </c>
      <c r="I118" s="53">
        <v>1</v>
      </c>
      <c r="J118" s="67">
        <v>3860</v>
      </c>
      <c r="K118" s="53" t="s">
        <v>203</v>
      </c>
      <c r="L118" s="53" t="s">
        <v>31</v>
      </c>
      <c r="M118" s="68">
        <v>0</v>
      </c>
      <c r="N118" s="53" t="s">
        <v>104</v>
      </c>
      <c r="O118" s="53" t="s">
        <v>32</v>
      </c>
    </row>
    <row r="119" spans="1:15" s="52" customFormat="1" ht="19.5" customHeight="1">
      <c r="A119" s="53">
        <v>115</v>
      </c>
      <c r="B119" s="53" t="s">
        <v>272</v>
      </c>
      <c r="C119" s="53" t="s">
        <v>104</v>
      </c>
      <c r="D119" s="53" t="s">
        <v>35</v>
      </c>
      <c r="E119" s="53"/>
      <c r="F119" s="53"/>
      <c r="G119" s="53"/>
      <c r="H119" s="53" t="s">
        <v>35</v>
      </c>
      <c r="I119" s="53">
        <v>1</v>
      </c>
      <c r="J119" s="67">
        <v>1300</v>
      </c>
      <c r="K119" s="53" t="s">
        <v>203</v>
      </c>
      <c r="L119" s="53" t="s">
        <v>31</v>
      </c>
      <c r="M119" s="68">
        <v>0</v>
      </c>
      <c r="N119" s="53" t="s">
        <v>104</v>
      </c>
      <c r="O119" s="53" t="s">
        <v>32</v>
      </c>
    </row>
    <row r="120" spans="1:15" s="52" customFormat="1" ht="19.5" customHeight="1">
      <c r="A120" s="53">
        <v>116</v>
      </c>
      <c r="B120" s="53" t="s">
        <v>103</v>
      </c>
      <c r="C120" s="53" t="s">
        <v>104</v>
      </c>
      <c r="D120" s="53" t="s">
        <v>35</v>
      </c>
      <c r="E120" s="53"/>
      <c r="F120" s="53"/>
      <c r="G120" s="53"/>
      <c r="H120" s="53" t="s">
        <v>35</v>
      </c>
      <c r="I120" s="53">
        <v>1</v>
      </c>
      <c r="J120" s="67">
        <v>2000</v>
      </c>
      <c r="K120" s="53" t="s">
        <v>203</v>
      </c>
      <c r="L120" s="53" t="s">
        <v>31</v>
      </c>
      <c r="M120" s="68">
        <v>0</v>
      </c>
      <c r="N120" s="53" t="s">
        <v>104</v>
      </c>
      <c r="O120" s="53" t="s">
        <v>32</v>
      </c>
    </row>
    <row r="121" spans="1:15" s="52" customFormat="1" ht="19.5" customHeight="1">
      <c r="A121" s="53">
        <v>117</v>
      </c>
      <c r="B121" s="53" t="s">
        <v>273</v>
      </c>
      <c r="C121" s="53" t="s">
        <v>104</v>
      </c>
      <c r="D121" s="53" t="s">
        <v>35</v>
      </c>
      <c r="E121" s="53"/>
      <c r="F121" s="53"/>
      <c r="G121" s="53"/>
      <c r="H121" s="53" t="s">
        <v>35</v>
      </c>
      <c r="I121" s="53">
        <v>2</v>
      </c>
      <c r="J121" s="67">
        <f>1000+1920</f>
        <v>2920</v>
      </c>
      <c r="K121" s="53" t="s">
        <v>203</v>
      </c>
      <c r="L121" s="53" t="s">
        <v>31</v>
      </c>
      <c r="M121" s="68">
        <v>0</v>
      </c>
      <c r="N121" s="53" t="s">
        <v>104</v>
      </c>
      <c r="O121" s="53" t="s">
        <v>32</v>
      </c>
    </row>
    <row r="122" spans="1:15" s="52" customFormat="1" ht="19.5" customHeight="1">
      <c r="A122" s="53">
        <v>118</v>
      </c>
      <c r="B122" s="53" t="s">
        <v>274</v>
      </c>
      <c r="C122" s="53" t="s">
        <v>104</v>
      </c>
      <c r="D122" s="53" t="s">
        <v>35</v>
      </c>
      <c r="E122" s="53"/>
      <c r="F122" s="53"/>
      <c r="G122" s="53"/>
      <c r="H122" s="53" t="s">
        <v>35</v>
      </c>
      <c r="I122" s="53">
        <v>3</v>
      </c>
      <c r="J122" s="67">
        <v>15600</v>
      </c>
      <c r="K122" s="53" t="s">
        <v>203</v>
      </c>
      <c r="L122" s="53">
        <v>60</v>
      </c>
      <c r="M122" s="68">
        <f aca="true" t="shared" si="3" ref="M122:M127">L122*I122</f>
        <v>180</v>
      </c>
      <c r="N122" s="53" t="s">
        <v>104</v>
      </c>
      <c r="O122" s="53"/>
    </row>
    <row r="123" spans="1:15" s="52" customFormat="1" ht="19.5" customHeight="1">
      <c r="A123" s="53">
        <v>119</v>
      </c>
      <c r="B123" s="53" t="s">
        <v>275</v>
      </c>
      <c r="C123" s="53" t="s">
        <v>104</v>
      </c>
      <c r="D123" s="53" t="s">
        <v>35</v>
      </c>
      <c r="E123" s="53"/>
      <c r="F123" s="53"/>
      <c r="G123" s="53"/>
      <c r="H123" s="53" t="s">
        <v>35</v>
      </c>
      <c r="I123" s="53">
        <v>1</v>
      </c>
      <c r="J123" s="67">
        <v>6200</v>
      </c>
      <c r="K123" s="53" t="s">
        <v>203</v>
      </c>
      <c r="L123" s="53">
        <v>100</v>
      </c>
      <c r="M123" s="68">
        <f t="shared" si="3"/>
        <v>100</v>
      </c>
      <c r="N123" s="53" t="s">
        <v>104</v>
      </c>
      <c r="O123" s="53"/>
    </row>
    <row r="124" spans="1:15" s="52" customFormat="1" ht="19.5" customHeight="1">
      <c r="A124" s="53">
        <v>120</v>
      </c>
      <c r="B124" s="53" t="s">
        <v>202</v>
      </c>
      <c r="C124" s="53" t="s">
        <v>104</v>
      </c>
      <c r="D124" s="53" t="s">
        <v>30</v>
      </c>
      <c r="E124" s="53"/>
      <c r="F124" s="53"/>
      <c r="G124" s="53"/>
      <c r="H124" s="53" t="s">
        <v>30</v>
      </c>
      <c r="I124" s="53">
        <v>3</v>
      </c>
      <c r="J124" s="67">
        <v>11200.01</v>
      </c>
      <c r="K124" s="53" t="s">
        <v>203</v>
      </c>
      <c r="L124" s="53">
        <v>60</v>
      </c>
      <c r="M124" s="68">
        <f t="shared" si="3"/>
        <v>180</v>
      </c>
      <c r="N124" s="53" t="s">
        <v>104</v>
      </c>
      <c r="O124" s="53"/>
    </row>
    <row r="125" spans="1:15" s="52" customFormat="1" ht="19.5" customHeight="1">
      <c r="A125" s="53">
        <v>121</v>
      </c>
      <c r="B125" s="53" t="s">
        <v>276</v>
      </c>
      <c r="C125" s="53" t="s">
        <v>104</v>
      </c>
      <c r="D125" s="53" t="s">
        <v>30</v>
      </c>
      <c r="E125" s="53"/>
      <c r="F125" s="53"/>
      <c r="G125" s="53"/>
      <c r="H125" s="53" t="s">
        <v>30</v>
      </c>
      <c r="I125" s="53">
        <v>1</v>
      </c>
      <c r="J125" s="67">
        <v>2100</v>
      </c>
      <c r="K125" s="53" t="s">
        <v>203</v>
      </c>
      <c r="L125" s="53">
        <v>50</v>
      </c>
      <c r="M125" s="68">
        <f t="shared" si="3"/>
        <v>50</v>
      </c>
      <c r="N125" s="53" t="s">
        <v>104</v>
      </c>
      <c r="O125" s="53"/>
    </row>
    <row r="126" spans="1:15" s="52" customFormat="1" ht="19.5" customHeight="1">
      <c r="A126" s="53">
        <v>122</v>
      </c>
      <c r="B126" s="53" t="s">
        <v>277</v>
      </c>
      <c r="C126" s="53" t="s">
        <v>104</v>
      </c>
      <c r="D126" s="53" t="s">
        <v>69</v>
      </c>
      <c r="E126" s="53"/>
      <c r="F126" s="53"/>
      <c r="G126" s="53"/>
      <c r="H126" s="53" t="s">
        <v>69</v>
      </c>
      <c r="I126" s="53">
        <v>2</v>
      </c>
      <c r="J126" s="67">
        <v>26400</v>
      </c>
      <c r="K126" s="53" t="s">
        <v>203</v>
      </c>
      <c r="L126" s="53">
        <v>100</v>
      </c>
      <c r="M126" s="68">
        <f t="shared" si="3"/>
        <v>200</v>
      </c>
      <c r="N126" s="53" t="s">
        <v>104</v>
      </c>
      <c r="O126" s="53"/>
    </row>
    <row r="127" spans="1:15" s="52" customFormat="1" ht="19.5" customHeight="1">
      <c r="A127" s="53">
        <v>123</v>
      </c>
      <c r="B127" s="53" t="s">
        <v>278</v>
      </c>
      <c r="C127" s="53" t="s">
        <v>104</v>
      </c>
      <c r="D127" s="53" t="s">
        <v>35</v>
      </c>
      <c r="E127" s="53"/>
      <c r="F127" s="53"/>
      <c r="G127" s="53"/>
      <c r="H127" s="53" t="s">
        <v>35</v>
      </c>
      <c r="I127" s="53">
        <v>1</v>
      </c>
      <c r="J127" s="67">
        <v>1870</v>
      </c>
      <c r="K127" s="53" t="s">
        <v>203</v>
      </c>
      <c r="L127" s="53">
        <v>50</v>
      </c>
      <c r="M127" s="68">
        <f t="shared" si="3"/>
        <v>50</v>
      </c>
      <c r="N127" s="53" t="s">
        <v>104</v>
      </c>
      <c r="O127" s="53"/>
    </row>
    <row r="128" spans="1:15" s="52" customFormat="1" ht="19.5" customHeight="1">
      <c r="A128" s="53">
        <v>124</v>
      </c>
      <c r="B128" s="53" t="s">
        <v>279</v>
      </c>
      <c r="C128" s="53" t="s">
        <v>104</v>
      </c>
      <c r="D128" s="53" t="s">
        <v>35</v>
      </c>
      <c r="E128" s="53"/>
      <c r="F128" s="53"/>
      <c r="G128" s="53"/>
      <c r="H128" s="53" t="s">
        <v>35</v>
      </c>
      <c r="I128" s="53">
        <v>1</v>
      </c>
      <c r="J128" s="67">
        <v>4000</v>
      </c>
      <c r="K128" s="53" t="s">
        <v>203</v>
      </c>
      <c r="L128" s="53" t="s">
        <v>280</v>
      </c>
      <c r="M128" s="68">
        <v>0</v>
      </c>
      <c r="N128" s="53" t="s">
        <v>104</v>
      </c>
      <c r="O128" s="53" t="s">
        <v>32</v>
      </c>
    </row>
    <row r="129" spans="1:15" s="52" customFormat="1" ht="19.5" customHeight="1">
      <c r="A129" s="53">
        <v>125</v>
      </c>
      <c r="B129" s="53" t="s">
        <v>279</v>
      </c>
      <c r="C129" s="53" t="s">
        <v>104</v>
      </c>
      <c r="D129" s="53" t="s">
        <v>35</v>
      </c>
      <c r="E129" s="53"/>
      <c r="F129" s="53"/>
      <c r="G129" s="53"/>
      <c r="H129" s="53" t="s">
        <v>35</v>
      </c>
      <c r="I129" s="53">
        <v>1</v>
      </c>
      <c r="J129" s="67">
        <v>4000</v>
      </c>
      <c r="K129" s="53" t="s">
        <v>203</v>
      </c>
      <c r="L129" s="53" t="s">
        <v>280</v>
      </c>
      <c r="M129" s="68">
        <v>0</v>
      </c>
      <c r="N129" s="53" t="s">
        <v>104</v>
      </c>
      <c r="O129" s="53" t="s">
        <v>32</v>
      </c>
    </row>
    <row r="130" spans="1:15" s="52" customFormat="1" ht="19.5" customHeight="1">
      <c r="A130" s="53">
        <v>126</v>
      </c>
      <c r="B130" s="53" t="s">
        <v>281</v>
      </c>
      <c r="C130" s="53" t="s">
        <v>104</v>
      </c>
      <c r="D130" s="53" t="s">
        <v>35</v>
      </c>
      <c r="E130" s="53"/>
      <c r="F130" s="53"/>
      <c r="G130" s="53"/>
      <c r="H130" s="53" t="s">
        <v>35</v>
      </c>
      <c r="I130" s="53">
        <v>1</v>
      </c>
      <c r="J130" s="67">
        <v>1250</v>
      </c>
      <c r="K130" s="53" t="s">
        <v>203</v>
      </c>
      <c r="L130" s="53">
        <v>60</v>
      </c>
      <c r="M130" s="68">
        <f>L130*I130</f>
        <v>60</v>
      </c>
      <c r="N130" s="53" t="s">
        <v>104</v>
      </c>
      <c r="O130" s="53" t="s">
        <v>32</v>
      </c>
    </row>
    <row r="131" spans="1:15" s="52" customFormat="1" ht="19.5" customHeight="1">
      <c r="A131" s="75" t="s">
        <v>13</v>
      </c>
      <c r="B131" s="76"/>
      <c r="C131" s="53"/>
      <c r="D131" s="53"/>
      <c r="E131" s="53"/>
      <c r="F131" s="53"/>
      <c r="G131" s="53"/>
      <c r="H131" s="53"/>
      <c r="I131" s="53"/>
      <c r="J131" s="67">
        <f>SUM(J5:J130)</f>
        <v>295708.36</v>
      </c>
      <c r="K131" s="53"/>
      <c r="L131" s="53"/>
      <c r="M131" s="68">
        <f>SUM(M5:M130)</f>
        <v>5070</v>
      </c>
      <c r="N131" s="53"/>
      <c r="O131" s="53"/>
    </row>
    <row r="132" spans="1:14" ht="35.25" customHeight="1">
      <c r="A132" s="22" t="s">
        <v>14</v>
      </c>
      <c r="B132" s="23"/>
      <c r="C132" s="23"/>
      <c r="D132" s="23"/>
      <c r="E132" s="43" t="s">
        <v>15</v>
      </c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0" s="51" customFormat="1" ht="19.5" customHeight="1">
      <c r="B133" s="77"/>
      <c r="I133" s="77"/>
      <c r="J133" s="78"/>
    </row>
    <row r="134" spans="2:10" s="51" customFormat="1" ht="19.5" customHeight="1">
      <c r="B134" s="77"/>
      <c r="I134" s="77"/>
      <c r="J134" s="78"/>
    </row>
    <row r="135" spans="2:10" s="51" customFormat="1" ht="19.5" customHeight="1">
      <c r="B135" s="77"/>
      <c r="I135" s="77"/>
      <c r="J135" s="78"/>
    </row>
    <row r="136" spans="2:10" s="51" customFormat="1" ht="19.5" customHeight="1">
      <c r="B136" s="77"/>
      <c r="I136" s="77"/>
      <c r="J136" s="78"/>
    </row>
    <row r="137" spans="2:10" s="51" customFormat="1" ht="19.5" customHeight="1">
      <c r="B137" s="77"/>
      <c r="I137" s="77"/>
      <c r="J137" s="78"/>
    </row>
    <row r="138" spans="2:10" s="51" customFormat="1" ht="13.5">
      <c r="B138" s="77"/>
      <c r="I138" s="77"/>
      <c r="J138" s="78"/>
    </row>
    <row r="139" spans="2:10" s="51" customFormat="1" ht="13.5">
      <c r="B139" s="77"/>
      <c r="I139" s="77"/>
      <c r="J139" s="78"/>
    </row>
    <row r="140" spans="2:10" s="51" customFormat="1" ht="13.5">
      <c r="B140" s="77"/>
      <c r="I140" s="77"/>
      <c r="J140" s="78"/>
    </row>
  </sheetData>
  <sheetProtection/>
  <mergeCells count="5">
    <mergeCell ref="A1:O1"/>
    <mergeCell ref="A2:O2"/>
    <mergeCell ref="A3:E3"/>
    <mergeCell ref="A131:B131"/>
    <mergeCell ref="E132:N1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E6" sqref="E6"/>
    </sheetView>
  </sheetViews>
  <sheetFormatPr defaultColWidth="8.75390625" defaultRowHeight="14.25"/>
  <cols>
    <col min="1" max="1" width="10.00390625" style="4" customWidth="1"/>
    <col min="2" max="2" width="19.25390625" style="3" customWidth="1"/>
    <col min="3" max="3" width="9.625" style="4" hidden="1" customWidth="1"/>
    <col min="4" max="4" width="5.00390625" style="4" hidden="1" customWidth="1"/>
    <col min="5" max="5" width="20.75390625" style="4" customWidth="1"/>
    <col min="6" max="6" width="8.00390625" style="4" hidden="1" customWidth="1"/>
    <col min="7" max="7" width="6.75390625" style="4" hidden="1" customWidth="1"/>
    <col min="8" max="8" width="6.75390625" style="4" customWidth="1"/>
    <col min="9" max="9" width="6.875" style="3" customWidth="1"/>
    <col min="10" max="10" width="12.75390625" style="5" hidden="1" customWidth="1"/>
    <col min="11" max="11" width="10.50390625" style="4" hidden="1" customWidth="1"/>
    <col min="12" max="12" width="9.375" style="4" hidden="1" customWidth="1"/>
    <col min="13" max="13" width="13.625" style="4" customWidth="1"/>
    <col min="14" max="14" width="21.625" style="4" customWidth="1"/>
    <col min="15" max="15" width="18.125" style="4" customWidth="1"/>
    <col min="16" max="32" width="9.00390625" style="4" bestFit="1" customWidth="1"/>
    <col min="33" max="16384" width="8.75390625" style="4" customWidth="1"/>
  </cols>
  <sheetData>
    <row r="1" spans="1:15" ht="40.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0.25" customHeight="1">
      <c r="A3" s="8" t="s">
        <v>282</v>
      </c>
      <c r="B3" s="8"/>
      <c r="C3" s="8"/>
      <c r="D3" s="8"/>
      <c r="E3" s="8"/>
      <c r="F3" s="8"/>
      <c r="G3" s="8"/>
      <c r="H3" s="8"/>
      <c r="I3" s="6"/>
      <c r="J3" s="6"/>
      <c r="K3" s="28" t="s">
        <v>3</v>
      </c>
      <c r="L3" s="28"/>
      <c r="M3" s="28"/>
      <c r="N3" s="28"/>
      <c r="O3" s="28"/>
    </row>
    <row r="4" spans="1:15" s="1" customFormat="1" ht="28.5" customHeight="1">
      <c r="A4" s="10" t="s">
        <v>4</v>
      </c>
      <c r="B4" s="10" t="s">
        <v>19</v>
      </c>
      <c r="C4" s="11" t="s">
        <v>20</v>
      </c>
      <c r="D4" s="10" t="s">
        <v>22</v>
      </c>
      <c r="E4" s="10" t="s">
        <v>21</v>
      </c>
      <c r="F4" s="10" t="s">
        <v>176</v>
      </c>
      <c r="G4" s="10" t="s">
        <v>177</v>
      </c>
      <c r="H4" s="10" t="s">
        <v>22</v>
      </c>
      <c r="I4" s="10" t="s">
        <v>23</v>
      </c>
      <c r="J4" s="29" t="s">
        <v>24</v>
      </c>
      <c r="K4" s="10" t="s">
        <v>7</v>
      </c>
      <c r="L4" s="10" t="s">
        <v>25</v>
      </c>
      <c r="M4" s="10" t="s">
        <v>6</v>
      </c>
      <c r="N4" s="11" t="s">
        <v>26</v>
      </c>
      <c r="O4" s="10" t="s">
        <v>7</v>
      </c>
    </row>
    <row r="5" spans="1:15" s="2" customFormat="1" ht="19.5" customHeight="1">
      <c r="A5" s="10">
        <v>1</v>
      </c>
      <c r="B5" s="10" t="s">
        <v>283</v>
      </c>
      <c r="C5" s="10" t="s">
        <v>128</v>
      </c>
      <c r="D5" s="10" t="s">
        <v>284</v>
      </c>
      <c r="E5" s="10"/>
      <c r="F5" s="10"/>
      <c r="G5" s="10"/>
      <c r="H5" s="10" t="s">
        <v>284</v>
      </c>
      <c r="I5" s="10">
        <v>1</v>
      </c>
      <c r="J5" s="29">
        <v>3990</v>
      </c>
      <c r="K5" s="10" t="s">
        <v>285</v>
      </c>
      <c r="L5" s="10">
        <v>10</v>
      </c>
      <c r="M5" s="30">
        <f aca="true" t="shared" si="0" ref="M5:M20">L5*I5</f>
        <v>10</v>
      </c>
      <c r="N5" s="10" t="s">
        <v>128</v>
      </c>
      <c r="O5" s="10"/>
    </row>
    <row r="6" spans="1:15" s="2" customFormat="1" ht="19.5" customHeight="1">
      <c r="A6" s="10">
        <v>2</v>
      </c>
      <c r="B6" s="10" t="s">
        <v>286</v>
      </c>
      <c r="C6" s="10" t="s">
        <v>287</v>
      </c>
      <c r="D6" s="10" t="s">
        <v>69</v>
      </c>
      <c r="E6" s="10">
        <v>2010.05</v>
      </c>
      <c r="F6" s="10"/>
      <c r="G6" s="10" t="s">
        <v>288</v>
      </c>
      <c r="H6" s="10" t="s">
        <v>69</v>
      </c>
      <c r="I6" s="10">
        <v>1</v>
      </c>
      <c r="J6" s="29">
        <v>890</v>
      </c>
      <c r="K6" s="10" t="s">
        <v>285</v>
      </c>
      <c r="L6" s="10">
        <v>10</v>
      </c>
      <c r="M6" s="30">
        <f t="shared" si="0"/>
        <v>10</v>
      </c>
      <c r="N6" s="10" t="s">
        <v>287</v>
      </c>
      <c r="O6" s="10"/>
    </row>
    <row r="7" spans="1:15" s="2" customFormat="1" ht="19.5" customHeight="1">
      <c r="A7" s="10">
        <v>3</v>
      </c>
      <c r="B7" s="10" t="s">
        <v>289</v>
      </c>
      <c r="C7" s="10" t="s">
        <v>136</v>
      </c>
      <c r="D7" s="10" t="s">
        <v>69</v>
      </c>
      <c r="E7" s="10"/>
      <c r="F7" s="10"/>
      <c r="G7" s="10"/>
      <c r="H7" s="10" t="s">
        <v>69</v>
      </c>
      <c r="I7" s="10">
        <v>1</v>
      </c>
      <c r="J7" s="29">
        <v>820</v>
      </c>
      <c r="K7" s="10" t="s">
        <v>285</v>
      </c>
      <c r="L7" s="10">
        <v>20</v>
      </c>
      <c r="M7" s="30">
        <f t="shared" si="0"/>
        <v>20</v>
      </c>
      <c r="N7" s="10" t="s">
        <v>136</v>
      </c>
      <c r="O7" s="10"/>
    </row>
    <row r="8" spans="1:15" s="2" customFormat="1" ht="19.5" customHeight="1">
      <c r="A8" s="10">
        <v>4</v>
      </c>
      <c r="B8" s="10" t="s">
        <v>290</v>
      </c>
      <c r="C8" s="10" t="s">
        <v>136</v>
      </c>
      <c r="D8" s="10" t="s">
        <v>69</v>
      </c>
      <c r="E8" s="10"/>
      <c r="F8" s="10"/>
      <c r="G8" s="10"/>
      <c r="H8" s="10" t="s">
        <v>69</v>
      </c>
      <c r="I8" s="10">
        <v>1</v>
      </c>
      <c r="J8" s="29">
        <v>320</v>
      </c>
      <c r="K8" s="10" t="s">
        <v>285</v>
      </c>
      <c r="L8" s="10">
        <v>20</v>
      </c>
      <c r="M8" s="30">
        <f t="shared" si="0"/>
        <v>20</v>
      </c>
      <c r="N8" s="10" t="s">
        <v>136</v>
      </c>
      <c r="O8" s="10"/>
    </row>
    <row r="9" spans="1:15" s="2" customFormat="1" ht="19.5" customHeight="1">
      <c r="A9" s="10">
        <v>5</v>
      </c>
      <c r="B9" s="10" t="s">
        <v>291</v>
      </c>
      <c r="C9" s="10" t="s">
        <v>104</v>
      </c>
      <c r="D9" s="10" t="s">
        <v>69</v>
      </c>
      <c r="E9" s="10"/>
      <c r="F9" s="10"/>
      <c r="G9" s="10"/>
      <c r="H9" s="10" t="s">
        <v>69</v>
      </c>
      <c r="I9" s="10">
        <v>2</v>
      </c>
      <c r="J9" s="29">
        <v>130000</v>
      </c>
      <c r="K9" s="10" t="s">
        <v>285</v>
      </c>
      <c r="L9" s="10">
        <v>600</v>
      </c>
      <c r="M9" s="30">
        <f t="shared" si="0"/>
        <v>1200</v>
      </c>
      <c r="N9" s="10" t="s">
        <v>104</v>
      </c>
      <c r="O9" s="10"/>
    </row>
    <row r="10" spans="1:15" s="2" customFormat="1" ht="19.5" customHeight="1">
      <c r="A10" s="10">
        <v>6</v>
      </c>
      <c r="B10" s="10" t="s">
        <v>292</v>
      </c>
      <c r="C10" s="10" t="s">
        <v>293</v>
      </c>
      <c r="D10" s="10" t="s">
        <v>69</v>
      </c>
      <c r="E10" s="10" t="s">
        <v>294</v>
      </c>
      <c r="F10" s="10" t="s">
        <v>295</v>
      </c>
      <c r="G10" s="10"/>
      <c r="H10" s="10" t="s">
        <v>69</v>
      </c>
      <c r="I10" s="10">
        <v>1</v>
      </c>
      <c r="J10" s="29">
        <v>3100</v>
      </c>
      <c r="K10" s="10" t="s">
        <v>285</v>
      </c>
      <c r="L10" s="10">
        <v>50</v>
      </c>
      <c r="M10" s="30">
        <f t="shared" si="0"/>
        <v>50</v>
      </c>
      <c r="N10" s="10" t="s">
        <v>293</v>
      </c>
      <c r="O10" s="10"/>
    </row>
    <row r="11" spans="1:15" s="2" customFormat="1" ht="19.5" customHeight="1">
      <c r="A11" s="10">
        <v>7</v>
      </c>
      <c r="B11" s="10" t="s">
        <v>296</v>
      </c>
      <c r="C11" s="10" t="s">
        <v>293</v>
      </c>
      <c r="D11" s="10" t="s">
        <v>69</v>
      </c>
      <c r="E11" s="10"/>
      <c r="F11" s="10"/>
      <c r="G11" s="10"/>
      <c r="H11" s="10" t="s">
        <v>69</v>
      </c>
      <c r="I11" s="10">
        <v>1</v>
      </c>
      <c r="J11" s="29">
        <v>7600</v>
      </c>
      <c r="K11" s="10" t="s">
        <v>285</v>
      </c>
      <c r="L11" s="10">
        <v>50</v>
      </c>
      <c r="M11" s="30">
        <f t="shared" si="0"/>
        <v>50</v>
      </c>
      <c r="N11" s="10" t="s">
        <v>293</v>
      </c>
      <c r="O11" s="10"/>
    </row>
    <row r="12" spans="1:15" s="2" customFormat="1" ht="19.5" customHeight="1">
      <c r="A12" s="10">
        <v>8</v>
      </c>
      <c r="B12" s="10" t="s">
        <v>297</v>
      </c>
      <c r="C12" s="10" t="s">
        <v>293</v>
      </c>
      <c r="D12" s="10" t="s">
        <v>69</v>
      </c>
      <c r="E12" s="10"/>
      <c r="F12" s="10"/>
      <c r="G12" s="10"/>
      <c r="H12" s="10" t="s">
        <v>69</v>
      </c>
      <c r="I12" s="10">
        <v>1</v>
      </c>
      <c r="J12" s="29">
        <v>1020</v>
      </c>
      <c r="K12" s="10" t="s">
        <v>285</v>
      </c>
      <c r="L12" s="10">
        <v>20</v>
      </c>
      <c r="M12" s="30">
        <f t="shared" si="0"/>
        <v>20</v>
      </c>
      <c r="N12" s="10" t="s">
        <v>293</v>
      </c>
      <c r="O12" s="10"/>
    </row>
    <row r="13" spans="1:15" s="2" customFormat="1" ht="19.5" customHeight="1">
      <c r="A13" s="10">
        <v>9</v>
      </c>
      <c r="B13" s="10" t="s">
        <v>298</v>
      </c>
      <c r="C13" s="10" t="s">
        <v>104</v>
      </c>
      <c r="D13" s="10" t="s">
        <v>69</v>
      </c>
      <c r="E13" s="10" t="s">
        <v>299</v>
      </c>
      <c r="F13" s="10"/>
      <c r="G13" s="10"/>
      <c r="H13" s="10" t="s">
        <v>69</v>
      </c>
      <c r="I13" s="10">
        <v>2</v>
      </c>
      <c r="J13" s="29">
        <v>36000</v>
      </c>
      <c r="K13" s="10" t="s">
        <v>285</v>
      </c>
      <c r="L13" s="10">
        <v>900</v>
      </c>
      <c r="M13" s="30">
        <f t="shared" si="0"/>
        <v>1800</v>
      </c>
      <c r="N13" s="10" t="s">
        <v>104</v>
      </c>
      <c r="O13" s="10"/>
    </row>
    <row r="14" spans="1:15" s="2" customFormat="1" ht="19.5" customHeight="1">
      <c r="A14" s="10">
        <v>10</v>
      </c>
      <c r="B14" s="10" t="s">
        <v>300</v>
      </c>
      <c r="C14" s="10" t="s">
        <v>104</v>
      </c>
      <c r="D14" s="10" t="s">
        <v>69</v>
      </c>
      <c r="E14" s="10" t="s">
        <v>299</v>
      </c>
      <c r="F14" s="10"/>
      <c r="G14" s="10"/>
      <c r="H14" s="10" t="s">
        <v>69</v>
      </c>
      <c r="I14" s="10">
        <v>1</v>
      </c>
      <c r="J14" s="29">
        <v>27000</v>
      </c>
      <c r="K14" s="10" t="s">
        <v>285</v>
      </c>
      <c r="L14" s="10">
        <f>300*3</f>
        <v>900</v>
      </c>
      <c r="M14" s="30">
        <f t="shared" si="0"/>
        <v>900</v>
      </c>
      <c r="N14" s="10" t="s">
        <v>104</v>
      </c>
      <c r="O14" s="10"/>
    </row>
    <row r="15" spans="1:15" s="2" customFormat="1" ht="19.5" customHeight="1">
      <c r="A15" s="10">
        <v>11</v>
      </c>
      <c r="B15" s="10" t="s">
        <v>301</v>
      </c>
      <c r="C15" s="10" t="s">
        <v>104</v>
      </c>
      <c r="D15" s="10" t="s">
        <v>69</v>
      </c>
      <c r="E15" s="10" t="s">
        <v>299</v>
      </c>
      <c r="F15" s="10"/>
      <c r="G15" s="10"/>
      <c r="H15" s="10" t="s">
        <v>69</v>
      </c>
      <c r="I15" s="10">
        <v>2</v>
      </c>
      <c r="J15" s="29">
        <v>2400</v>
      </c>
      <c r="K15" s="10" t="s">
        <v>285</v>
      </c>
      <c r="L15" s="10">
        <v>60</v>
      </c>
      <c r="M15" s="30">
        <f t="shared" si="0"/>
        <v>120</v>
      </c>
      <c r="N15" s="10" t="s">
        <v>104</v>
      </c>
      <c r="O15" s="10"/>
    </row>
    <row r="16" spans="1:15" s="2" customFormat="1" ht="19.5" customHeight="1">
      <c r="A16" s="10">
        <v>12</v>
      </c>
      <c r="B16" s="10" t="s">
        <v>302</v>
      </c>
      <c r="C16" s="10" t="s">
        <v>104</v>
      </c>
      <c r="D16" s="10" t="s">
        <v>69</v>
      </c>
      <c r="E16" s="10" t="s">
        <v>299</v>
      </c>
      <c r="F16" s="10"/>
      <c r="G16" s="10"/>
      <c r="H16" s="10" t="s">
        <v>69</v>
      </c>
      <c r="I16" s="10">
        <v>1</v>
      </c>
      <c r="J16" s="29">
        <v>400</v>
      </c>
      <c r="K16" s="10" t="s">
        <v>285</v>
      </c>
      <c r="L16" s="10">
        <v>50</v>
      </c>
      <c r="M16" s="30">
        <f t="shared" si="0"/>
        <v>50</v>
      </c>
      <c r="N16" s="10" t="s">
        <v>104</v>
      </c>
      <c r="O16" s="10"/>
    </row>
    <row r="17" spans="1:15" s="2" customFormat="1" ht="19.5" customHeight="1">
      <c r="A17" s="10">
        <v>13</v>
      </c>
      <c r="B17" s="10" t="s">
        <v>303</v>
      </c>
      <c r="C17" s="10" t="s">
        <v>104</v>
      </c>
      <c r="D17" s="10" t="s">
        <v>69</v>
      </c>
      <c r="E17" s="10" t="s">
        <v>304</v>
      </c>
      <c r="F17" s="10"/>
      <c r="G17" s="10"/>
      <c r="H17" s="10" t="s">
        <v>69</v>
      </c>
      <c r="I17" s="10">
        <v>1</v>
      </c>
      <c r="J17" s="29">
        <v>95000</v>
      </c>
      <c r="K17" s="10" t="s">
        <v>285</v>
      </c>
      <c r="L17" s="10">
        <v>4500</v>
      </c>
      <c r="M17" s="30">
        <f t="shared" si="0"/>
        <v>4500</v>
      </c>
      <c r="N17" s="10" t="s">
        <v>104</v>
      </c>
      <c r="O17" s="10"/>
    </row>
    <row r="18" spans="1:15" s="2" customFormat="1" ht="19.5" customHeight="1">
      <c r="A18" s="10">
        <v>14</v>
      </c>
      <c r="B18" s="10" t="s">
        <v>305</v>
      </c>
      <c r="C18" s="10" t="s">
        <v>104</v>
      </c>
      <c r="D18" s="10" t="s">
        <v>69</v>
      </c>
      <c r="E18" s="10" t="s">
        <v>304</v>
      </c>
      <c r="F18" s="10"/>
      <c r="G18" s="10"/>
      <c r="H18" s="10" t="s">
        <v>69</v>
      </c>
      <c r="I18" s="10">
        <v>1</v>
      </c>
      <c r="J18" s="29">
        <v>28000</v>
      </c>
      <c r="K18" s="10" t="s">
        <v>285</v>
      </c>
      <c r="L18" s="10">
        <v>750</v>
      </c>
      <c r="M18" s="30">
        <f t="shared" si="0"/>
        <v>750</v>
      </c>
      <c r="N18" s="10" t="s">
        <v>104</v>
      </c>
      <c r="O18" s="10"/>
    </row>
    <row r="19" spans="1:15" s="2" customFormat="1" ht="19.5" customHeight="1">
      <c r="A19" s="10">
        <v>15</v>
      </c>
      <c r="B19" s="10" t="s">
        <v>306</v>
      </c>
      <c r="C19" s="10" t="s">
        <v>104</v>
      </c>
      <c r="D19" s="10" t="s">
        <v>69</v>
      </c>
      <c r="E19" s="10"/>
      <c r="F19" s="10"/>
      <c r="G19" s="10"/>
      <c r="H19" s="10" t="s">
        <v>69</v>
      </c>
      <c r="I19" s="10">
        <v>1</v>
      </c>
      <c r="J19" s="29">
        <v>70000</v>
      </c>
      <c r="K19" s="10" t="s">
        <v>285</v>
      </c>
      <c r="L19" s="10">
        <v>4500</v>
      </c>
      <c r="M19" s="30">
        <f t="shared" si="0"/>
        <v>4500</v>
      </c>
      <c r="N19" s="10" t="s">
        <v>104</v>
      </c>
      <c r="O19" s="10"/>
    </row>
    <row r="20" spans="1:15" s="2" customFormat="1" ht="19.5" customHeight="1">
      <c r="A20" s="10">
        <v>16</v>
      </c>
      <c r="B20" s="10" t="s">
        <v>307</v>
      </c>
      <c r="C20" s="10" t="s">
        <v>104</v>
      </c>
      <c r="D20" s="10" t="s">
        <v>69</v>
      </c>
      <c r="E20" s="10"/>
      <c r="F20" s="10"/>
      <c r="G20" s="10"/>
      <c r="H20" s="10" t="s">
        <v>69</v>
      </c>
      <c r="I20" s="10">
        <v>1</v>
      </c>
      <c r="J20" s="29">
        <v>660</v>
      </c>
      <c r="K20" s="10" t="s">
        <v>285</v>
      </c>
      <c r="L20" s="10">
        <v>20</v>
      </c>
      <c r="M20" s="30">
        <f t="shared" si="0"/>
        <v>20</v>
      </c>
      <c r="N20" s="10" t="s">
        <v>104</v>
      </c>
      <c r="O20" s="10"/>
    </row>
    <row r="21" spans="1:15" s="2" customFormat="1" ht="19.5" customHeight="1">
      <c r="A21" s="50" t="s">
        <v>13</v>
      </c>
      <c r="B21" s="21"/>
      <c r="C21" s="10"/>
      <c r="D21" s="10"/>
      <c r="E21" s="10"/>
      <c r="F21" s="10"/>
      <c r="G21" s="10"/>
      <c r="H21" s="10"/>
      <c r="I21" s="10"/>
      <c r="J21" s="29">
        <f>SUM(J5:J20)</f>
        <v>407200</v>
      </c>
      <c r="K21" s="10"/>
      <c r="L21" s="10">
        <f>SUM(L5:L20)</f>
        <v>12460</v>
      </c>
      <c r="M21" s="30">
        <f>SUM(M5:M20)</f>
        <v>14020</v>
      </c>
      <c r="N21" s="10"/>
      <c r="O21" s="10"/>
    </row>
    <row r="22" spans="1:15" s="1" customFormat="1" ht="28.5" customHeight="1">
      <c r="A22" s="22" t="s">
        <v>14</v>
      </c>
      <c r="B22" s="23"/>
      <c r="C22" s="23"/>
      <c r="D22" s="23"/>
      <c r="E22" s="43" t="s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"/>
    </row>
    <row r="23" s="1" customFormat="1" ht="13.5">
      <c r="J23" s="33"/>
    </row>
    <row r="24" s="1" customFormat="1" ht="13.5">
      <c r="J24" s="33"/>
    </row>
    <row r="25" s="1" customFormat="1" ht="13.5">
      <c r="J25" s="33"/>
    </row>
    <row r="26" s="1" customFormat="1" ht="13.5">
      <c r="J26" s="33"/>
    </row>
    <row r="27" s="1" customFormat="1" ht="13.5">
      <c r="J27" s="33"/>
    </row>
    <row r="28" s="1" customFormat="1" ht="13.5">
      <c r="J28" s="33"/>
    </row>
    <row r="29" s="1" customFormat="1" ht="13.5">
      <c r="J29" s="33"/>
    </row>
    <row r="30" s="1" customFormat="1" ht="13.5">
      <c r="J30" s="33"/>
    </row>
    <row r="31" s="1" customFormat="1" ht="13.5">
      <c r="J31" s="33"/>
    </row>
  </sheetData>
  <sheetProtection/>
  <mergeCells count="6">
    <mergeCell ref="A1:O1"/>
    <mergeCell ref="A2:O2"/>
    <mergeCell ref="A3:H3"/>
    <mergeCell ref="K3:O3"/>
    <mergeCell ref="A21:B21"/>
    <mergeCell ref="E22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Z8" sqref="Z8"/>
    </sheetView>
  </sheetViews>
  <sheetFormatPr defaultColWidth="8.75390625" defaultRowHeight="14.25"/>
  <cols>
    <col min="1" max="1" width="10.125" style="4" customWidth="1"/>
    <col min="2" max="2" width="20.50390625" style="3" customWidth="1"/>
    <col min="3" max="3" width="9.625" style="4" hidden="1" customWidth="1"/>
    <col min="4" max="4" width="5.00390625" style="4" hidden="1" customWidth="1"/>
    <col min="5" max="5" width="18.125" style="4" customWidth="1"/>
    <col min="6" max="6" width="8.00390625" style="4" hidden="1" customWidth="1"/>
    <col min="7" max="7" width="7.25390625" style="4" customWidth="1"/>
    <col min="8" max="8" width="7.375" style="3" customWidth="1"/>
    <col min="9" max="9" width="12.75390625" style="5" hidden="1" customWidth="1"/>
    <col min="10" max="10" width="10.50390625" style="4" hidden="1" customWidth="1"/>
    <col min="11" max="11" width="9.375" style="4" hidden="1" customWidth="1"/>
    <col min="12" max="12" width="14.375" style="4" customWidth="1"/>
    <col min="13" max="13" width="21.25390625" style="4" customWidth="1"/>
    <col min="14" max="15" width="9.00390625" style="4" hidden="1" customWidth="1"/>
    <col min="16" max="16" width="18.00390625" style="4" customWidth="1"/>
    <col min="17" max="31" width="9.00390625" style="4" bestFit="1" customWidth="1"/>
    <col min="32" max="16384" width="8.75390625" style="4" customWidth="1"/>
  </cols>
  <sheetData>
    <row r="1" spans="1:16" ht="40.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7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7.75" customHeight="1">
      <c r="A3" s="8" t="s">
        <v>308</v>
      </c>
      <c r="B3" s="8"/>
      <c r="C3" s="8"/>
      <c r="D3" s="8"/>
      <c r="E3" s="8"/>
      <c r="F3" s="8"/>
      <c r="G3" s="9"/>
      <c r="H3" s="9"/>
      <c r="I3" s="6"/>
      <c r="J3" s="6"/>
      <c r="K3" s="28" t="s">
        <v>3</v>
      </c>
      <c r="L3" s="28"/>
      <c r="M3" s="28"/>
      <c r="N3" s="28"/>
      <c r="O3" s="28"/>
      <c r="P3" s="28"/>
    </row>
    <row r="4" spans="1:16" ht="32.25" customHeight="1">
      <c r="A4" s="10" t="s">
        <v>4</v>
      </c>
      <c r="B4" s="10" t="s">
        <v>19</v>
      </c>
      <c r="C4" s="11" t="s">
        <v>20</v>
      </c>
      <c r="D4" s="10" t="s">
        <v>22</v>
      </c>
      <c r="E4" s="10" t="s">
        <v>21</v>
      </c>
      <c r="F4" s="10" t="s">
        <v>176</v>
      </c>
      <c r="G4" s="10" t="s">
        <v>22</v>
      </c>
      <c r="H4" s="10" t="s">
        <v>23</v>
      </c>
      <c r="I4" s="29" t="s">
        <v>24</v>
      </c>
      <c r="J4" s="10" t="s">
        <v>7</v>
      </c>
      <c r="K4" s="10" t="s">
        <v>25</v>
      </c>
      <c r="L4" s="10" t="s">
        <v>6</v>
      </c>
      <c r="M4" s="11" t="s">
        <v>26</v>
      </c>
      <c r="P4" s="10" t="s">
        <v>7</v>
      </c>
    </row>
    <row r="5" spans="1:16" s="37" customFormat="1" ht="19.5" customHeight="1">
      <c r="A5" s="10">
        <v>1</v>
      </c>
      <c r="B5" s="10" t="s">
        <v>135</v>
      </c>
      <c r="C5" s="10" t="s">
        <v>101</v>
      </c>
      <c r="D5" s="10" t="s">
        <v>69</v>
      </c>
      <c r="E5" s="10">
        <v>2003.01</v>
      </c>
      <c r="F5" s="10"/>
      <c r="G5" s="10" t="s">
        <v>69</v>
      </c>
      <c r="H5" s="10">
        <v>1</v>
      </c>
      <c r="I5" s="29">
        <v>5360</v>
      </c>
      <c r="J5" s="10" t="s">
        <v>309</v>
      </c>
      <c r="K5" s="10">
        <v>30</v>
      </c>
      <c r="L5" s="30">
        <f>K5*H5</f>
        <v>30</v>
      </c>
      <c r="M5" s="10" t="s">
        <v>101</v>
      </c>
      <c r="P5" s="10"/>
    </row>
    <row r="6" spans="1:16" s="37" customFormat="1" ht="19.5" customHeight="1">
      <c r="A6" s="10">
        <v>2</v>
      </c>
      <c r="B6" s="10" t="s">
        <v>100</v>
      </c>
      <c r="C6" s="10" t="s">
        <v>104</v>
      </c>
      <c r="D6" s="10" t="s">
        <v>69</v>
      </c>
      <c r="E6" s="10" t="s">
        <v>106</v>
      </c>
      <c r="F6" s="10"/>
      <c r="G6" s="10" t="s">
        <v>69</v>
      </c>
      <c r="H6" s="10">
        <v>1</v>
      </c>
      <c r="I6" s="29">
        <v>2340</v>
      </c>
      <c r="J6" s="10" t="s">
        <v>309</v>
      </c>
      <c r="K6" s="10">
        <v>100</v>
      </c>
      <c r="L6" s="30">
        <f>K6*H6</f>
        <v>100</v>
      </c>
      <c r="M6" s="10" t="s">
        <v>104</v>
      </c>
      <c r="P6" s="10"/>
    </row>
    <row r="7" spans="1:16" s="37" customFormat="1" ht="19.5" customHeight="1">
      <c r="A7" s="10">
        <v>3</v>
      </c>
      <c r="B7" s="10" t="s">
        <v>310</v>
      </c>
      <c r="C7" s="10" t="s">
        <v>59</v>
      </c>
      <c r="D7" s="10" t="s">
        <v>69</v>
      </c>
      <c r="E7" s="10"/>
      <c r="F7" s="10"/>
      <c r="G7" s="10" t="s">
        <v>69</v>
      </c>
      <c r="H7" s="10">
        <v>3</v>
      </c>
      <c r="I7" s="29">
        <v>14100</v>
      </c>
      <c r="J7" s="10" t="s">
        <v>311</v>
      </c>
      <c r="K7" s="10">
        <v>200</v>
      </c>
      <c r="L7" s="30">
        <f>K7*H7</f>
        <v>600</v>
      </c>
      <c r="M7" s="10" t="s">
        <v>59</v>
      </c>
      <c r="P7" s="10"/>
    </row>
    <row r="8" spans="1:16" s="37" customFormat="1" ht="19.5" customHeight="1">
      <c r="A8" s="10">
        <v>4</v>
      </c>
      <c r="B8" s="10" t="s">
        <v>312</v>
      </c>
      <c r="C8" s="10" t="s">
        <v>59</v>
      </c>
      <c r="D8" s="10" t="s">
        <v>69</v>
      </c>
      <c r="E8" s="10"/>
      <c r="F8" s="10"/>
      <c r="G8" s="10" t="s">
        <v>69</v>
      </c>
      <c r="H8" s="10">
        <v>1</v>
      </c>
      <c r="I8" s="29">
        <v>7520</v>
      </c>
      <c r="J8" s="10" t="s">
        <v>311</v>
      </c>
      <c r="K8" s="10">
        <v>200</v>
      </c>
      <c r="L8" s="30">
        <f>K8*H8</f>
        <v>200</v>
      </c>
      <c r="M8" s="10" t="s">
        <v>59</v>
      </c>
      <c r="P8" s="10"/>
    </row>
    <row r="9" spans="1:16" s="37" customFormat="1" ht="19.5" customHeight="1">
      <c r="A9" s="10">
        <v>5</v>
      </c>
      <c r="B9" s="10" t="s">
        <v>313</v>
      </c>
      <c r="C9" s="10" t="s">
        <v>59</v>
      </c>
      <c r="D9" s="10" t="s">
        <v>69</v>
      </c>
      <c r="E9" s="10"/>
      <c r="F9" s="10"/>
      <c r="G9" s="10" t="s">
        <v>69</v>
      </c>
      <c r="H9" s="10">
        <v>4</v>
      </c>
      <c r="I9" s="29">
        <v>8800</v>
      </c>
      <c r="J9" s="10" t="s">
        <v>311</v>
      </c>
      <c r="K9" s="10">
        <v>100</v>
      </c>
      <c r="L9" s="30">
        <f>K9*H9</f>
        <v>400</v>
      </c>
      <c r="M9" s="10" t="s">
        <v>59</v>
      </c>
      <c r="P9" s="10"/>
    </row>
    <row r="10" spans="1:16" s="37" customFormat="1" ht="19.5" customHeight="1">
      <c r="A10" s="10">
        <v>6</v>
      </c>
      <c r="B10" s="10" t="s">
        <v>314</v>
      </c>
      <c r="C10" s="10" t="s">
        <v>59</v>
      </c>
      <c r="D10" s="10" t="s">
        <v>35</v>
      </c>
      <c r="E10" s="10"/>
      <c r="F10" s="10"/>
      <c r="G10" s="10" t="s">
        <v>35</v>
      </c>
      <c r="H10" s="10">
        <v>1</v>
      </c>
      <c r="I10" s="29">
        <v>1000</v>
      </c>
      <c r="J10" s="10" t="s">
        <v>311</v>
      </c>
      <c r="K10" s="10" t="s">
        <v>31</v>
      </c>
      <c r="L10" s="30">
        <v>0</v>
      </c>
      <c r="M10" s="10" t="s">
        <v>59</v>
      </c>
      <c r="P10" s="10" t="s">
        <v>32</v>
      </c>
    </row>
    <row r="11" spans="1:16" s="37" customFormat="1" ht="19.5" customHeight="1">
      <c r="A11" s="10">
        <v>7</v>
      </c>
      <c r="B11" s="10" t="s">
        <v>315</v>
      </c>
      <c r="C11" s="10" t="s">
        <v>136</v>
      </c>
      <c r="D11" s="10" t="s">
        <v>83</v>
      </c>
      <c r="E11" s="10"/>
      <c r="F11" s="10"/>
      <c r="G11" s="10" t="s">
        <v>83</v>
      </c>
      <c r="H11" s="10">
        <v>1</v>
      </c>
      <c r="I11" s="29">
        <v>185</v>
      </c>
      <c r="J11" s="10" t="s">
        <v>285</v>
      </c>
      <c r="K11" s="10">
        <v>10</v>
      </c>
      <c r="L11" s="30">
        <f>K11*H11</f>
        <v>10</v>
      </c>
      <c r="M11" s="10" t="s">
        <v>136</v>
      </c>
      <c r="P11" s="10"/>
    </row>
    <row r="12" spans="1:16" s="37" customFormat="1" ht="19.5" customHeight="1">
      <c r="A12" s="10">
        <v>8</v>
      </c>
      <c r="B12" s="38" t="s">
        <v>316</v>
      </c>
      <c r="C12" s="10" t="s">
        <v>182</v>
      </c>
      <c r="D12" s="10" t="s">
        <v>69</v>
      </c>
      <c r="E12" s="12" t="s">
        <v>317</v>
      </c>
      <c r="F12" s="12"/>
      <c r="G12" s="10" t="s">
        <v>69</v>
      </c>
      <c r="H12" s="10">
        <v>2</v>
      </c>
      <c r="I12" s="44">
        <v>8000</v>
      </c>
      <c r="J12" s="10" t="s">
        <v>183</v>
      </c>
      <c r="K12" s="10">
        <v>50</v>
      </c>
      <c r="L12" s="30">
        <f>K12*H12</f>
        <v>100</v>
      </c>
      <c r="M12" s="10" t="s">
        <v>182</v>
      </c>
      <c r="P12" s="10"/>
    </row>
    <row r="13" spans="1:16" s="37" customFormat="1" ht="19.5" customHeight="1">
      <c r="A13" s="10">
        <v>9</v>
      </c>
      <c r="B13" s="39" t="s">
        <v>318</v>
      </c>
      <c r="C13" s="10" t="s">
        <v>163</v>
      </c>
      <c r="D13" s="10" t="s">
        <v>69</v>
      </c>
      <c r="E13" s="12" t="s">
        <v>317</v>
      </c>
      <c r="F13" s="12"/>
      <c r="G13" s="10" t="s">
        <v>69</v>
      </c>
      <c r="H13" s="10">
        <v>1</v>
      </c>
      <c r="I13" s="44">
        <v>4200</v>
      </c>
      <c r="J13" s="10" t="s">
        <v>183</v>
      </c>
      <c r="K13" s="10">
        <v>50</v>
      </c>
      <c r="L13" s="30">
        <f>K13*H13</f>
        <v>50</v>
      </c>
      <c r="M13" s="10" t="s">
        <v>163</v>
      </c>
      <c r="P13" s="10"/>
    </row>
    <row r="14" spans="1:16" s="37" customFormat="1" ht="19.5" customHeight="1">
      <c r="A14" s="10">
        <v>10</v>
      </c>
      <c r="B14" s="10" t="s">
        <v>319</v>
      </c>
      <c r="C14" s="10" t="s">
        <v>182</v>
      </c>
      <c r="D14" s="10" t="s">
        <v>69</v>
      </c>
      <c r="E14" s="12" t="s">
        <v>317</v>
      </c>
      <c r="F14" s="10"/>
      <c r="G14" s="10" t="s">
        <v>69</v>
      </c>
      <c r="H14" s="10">
        <v>2</v>
      </c>
      <c r="I14" s="44">
        <v>2000</v>
      </c>
      <c r="J14" s="10" t="s">
        <v>183</v>
      </c>
      <c r="K14" s="10">
        <v>40</v>
      </c>
      <c r="L14" s="30">
        <f>K14*H14</f>
        <v>80</v>
      </c>
      <c r="M14" s="10" t="s">
        <v>182</v>
      </c>
      <c r="P14" s="10"/>
    </row>
    <row r="15" spans="1:16" s="37" customFormat="1" ht="19.5" customHeight="1">
      <c r="A15" s="10">
        <v>11</v>
      </c>
      <c r="B15" s="10" t="s">
        <v>196</v>
      </c>
      <c r="C15" s="10" t="s">
        <v>163</v>
      </c>
      <c r="D15" s="10" t="s">
        <v>69</v>
      </c>
      <c r="E15" s="12" t="s">
        <v>317</v>
      </c>
      <c r="F15" s="10" t="s">
        <v>320</v>
      </c>
      <c r="G15" s="10" t="s">
        <v>69</v>
      </c>
      <c r="H15" s="10">
        <v>1</v>
      </c>
      <c r="I15" s="44">
        <v>2600</v>
      </c>
      <c r="J15" s="10" t="s">
        <v>183</v>
      </c>
      <c r="K15" s="10">
        <v>30</v>
      </c>
      <c r="L15" s="30">
        <f aca="true" t="shared" si="0" ref="L15:L26">K15*H15</f>
        <v>30</v>
      </c>
      <c r="M15" s="10" t="s">
        <v>163</v>
      </c>
      <c r="P15" s="10"/>
    </row>
    <row r="16" spans="1:16" s="37" customFormat="1" ht="19.5" customHeight="1">
      <c r="A16" s="10">
        <v>12</v>
      </c>
      <c r="B16" s="10" t="s">
        <v>321</v>
      </c>
      <c r="C16" s="10" t="s">
        <v>163</v>
      </c>
      <c r="D16" s="10" t="s">
        <v>69</v>
      </c>
      <c r="E16" s="12" t="s">
        <v>322</v>
      </c>
      <c r="F16" s="10" t="s">
        <v>323</v>
      </c>
      <c r="G16" s="10" t="s">
        <v>69</v>
      </c>
      <c r="H16" s="10">
        <v>1</v>
      </c>
      <c r="I16" s="44">
        <v>4200</v>
      </c>
      <c r="J16" s="10" t="s">
        <v>183</v>
      </c>
      <c r="K16" s="10">
        <v>150</v>
      </c>
      <c r="L16" s="30">
        <f t="shared" si="0"/>
        <v>150</v>
      </c>
      <c r="M16" s="10" t="s">
        <v>163</v>
      </c>
      <c r="P16" s="10"/>
    </row>
    <row r="17" spans="1:16" s="37" customFormat="1" ht="19.5" customHeight="1">
      <c r="A17" s="10">
        <v>13</v>
      </c>
      <c r="B17" s="10" t="s">
        <v>321</v>
      </c>
      <c r="C17" s="10" t="s">
        <v>163</v>
      </c>
      <c r="D17" s="10" t="s">
        <v>69</v>
      </c>
      <c r="E17" s="12" t="s">
        <v>322</v>
      </c>
      <c r="F17" s="10" t="s">
        <v>323</v>
      </c>
      <c r="G17" s="10" t="s">
        <v>69</v>
      </c>
      <c r="H17" s="10">
        <v>1</v>
      </c>
      <c r="I17" s="31">
        <v>4200</v>
      </c>
      <c r="J17" s="10" t="s">
        <v>183</v>
      </c>
      <c r="K17" s="10">
        <v>150</v>
      </c>
      <c r="L17" s="30">
        <f t="shared" si="0"/>
        <v>150</v>
      </c>
      <c r="M17" s="10" t="s">
        <v>163</v>
      </c>
      <c r="P17" s="10"/>
    </row>
    <row r="18" spans="1:16" s="37" customFormat="1" ht="19.5" customHeight="1">
      <c r="A18" s="10">
        <v>14</v>
      </c>
      <c r="B18" s="10" t="s">
        <v>324</v>
      </c>
      <c r="C18" s="10" t="s">
        <v>182</v>
      </c>
      <c r="D18" s="10" t="s">
        <v>69</v>
      </c>
      <c r="E18" s="10"/>
      <c r="F18" s="10"/>
      <c r="G18" s="10" t="s">
        <v>69</v>
      </c>
      <c r="H18" s="10">
        <v>1</v>
      </c>
      <c r="I18" s="44">
        <v>2100</v>
      </c>
      <c r="J18" s="10" t="s">
        <v>183</v>
      </c>
      <c r="K18" s="10">
        <v>100</v>
      </c>
      <c r="L18" s="30">
        <f t="shared" si="0"/>
        <v>100</v>
      </c>
      <c r="M18" s="10" t="s">
        <v>182</v>
      </c>
      <c r="P18" s="10"/>
    </row>
    <row r="19" spans="1:16" s="37" customFormat="1" ht="19.5" customHeight="1">
      <c r="A19" s="10">
        <v>15</v>
      </c>
      <c r="B19" s="10" t="s">
        <v>325</v>
      </c>
      <c r="C19" s="10" t="s">
        <v>182</v>
      </c>
      <c r="D19" s="10" t="s">
        <v>69</v>
      </c>
      <c r="E19" s="12" t="s">
        <v>317</v>
      </c>
      <c r="F19" s="10" t="s">
        <v>326</v>
      </c>
      <c r="G19" s="10" t="s">
        <v>69</v>
      </c>
      <c r="H19" s="10">
        <v>2</v>
      </c>
      <c r="I19" s="44">
        <v>6400</v>
      </c>
      <c r="J19" s="10" t="s">
        <v>183</v>
      </c>
      <c r="K19" s="10">
        <v>100</v>
      </c>
      <c r="L19" s="30">
        <f t="shared" si="0"/>
        <v>200</v>
      </c>
      <c r="M19" s="10" t="s">
        <v>182</v>
      </c>
      <c r="P19" s="10"/>
    </row>
    <row r="20" spans="1:16" s="37" customFormat="1" ht="19.5" customHeight="1">
      <c r="A20" s="10">
        <v>16</v>
      </c>
      <c r="B20" s="10" t="s">
        <v>327</v>
      </c>
      <c r="C20" s="10" t="s">
        <v>182</v>
      </c>
      <c r="D20" s="10" t="s">
        <v>69</v>
      </c>
      <c r="E20" s="12" t="s">
        <v>317</v>
      </c>
      <c r="F20" s="10" t="s">
        <v>320</v>
      </c>
      <c r="G20" s="10" t="s">
        <v>69</v>
      </c>
      <c r="H20" s="10">
        <v>1</v>
      </c>
      <c r="I20" s="44">
        <v>5200</v>
      </c>
      <c r="J20" s="10" t="s">
        <v>183</v>
      </c>
      <c r="K20" s="10">
        <v>200</v>
      </c>
      <c r="L20" s="30">
        <f t="shared" si="0"/>
        <v>200</v>
      </c>
      <c r="M20" s="10" t="s">
        <v>182</v>
      </c>
      <c r="P20" s="10"/>
    </row>
    <row r="21" spans="1:16" s="37" customFormat="1" ht="19.5" customHeight="1">
      <c r="A21" s="10">
        <v>17</v>
      </c>
      <c r="B21" s="10" t="s">
        <v>328</v>
      </c>
      <c r="C21" s="10" t="s">
        <v>163</v>
      </c>
      <c r="D21" s="10" t="s">
        <v>69</v>
      </c>
      <c r="E21" s="12" t="s">
        <v>317</v>
      </c>
      <c r="F21" s="10"/>
      <c r="G21" s="10" t="s">
        <v>69</v>
      </c>
      <c r="H21" s="10">
        <v>1</v>
      </c>
      <c r="I21" s="44">
        <v>940</v>
      </c>
      <c r="J21" s="10" t="s">
        <v>183</v>
      </c>
      <c r="K21" s="10">
        <v>80</v>
      </c>
      <c r="L21" s="30">
        <f t="shared" si="0"/>
        <v>80</v>
      </c>
      <c r="M21" s="10" t="s">
        <v>163</v>
      </c>
      <c r="P21" s="10"/>
    </row>
    <row r="22" spans="1:16" s="37" customFormat="1" ht="19.5" customHeight="1">
      <c r="A22" s="10">
        <v>18</v>
      </c>
      <c r="B22" s="10" t="s">
        <v>328</v>
      </c>
      <c r="C22" s="10" t="s">
        <v>163</v>
      </c>
      <c r="D22" s="10" t="s">
        <v>69</v>
      </c>
      <c r="E22" s="12" t="s">
        <v>317</v>
      </c>
      <c r="F22" s="10"/>
      <c r="G22" s="10" t="s">
        <v>69</v>
      </c>
      <c r="H22" s="10">
        <v>1</v>
      </c>
      <c r="I22" s="31">
        <v>940</v>
      </c>
      <c r="J22" s="10" t="s">
        <v>183</v>
      </c>
      <c r="K22" s="10">
        <v>80</v>
      </c>
      <c r="L22" s="30">
        <f t="shared" si="0"/>
        <v>80</v>
      </c>
      <c r="M22" s="10" t="s">
        <v>163</v>
      </c>
      <c r="P22" s="10"/>
    </row>
    <row r="23" spans="1:16" s="37" customFormat="1" ht="19.5" customHeight="1">
      <c r="A23" s="10">
        <v>19</v>
      </c>
      <c r="B23" s="10" t="s">
        <v>329</v>
      </c>
      <c r="C23" s="10" t="s">
        <v>163</v>
      </c>
      <c r="D23" s="10" t="s">
        <v>69</v>
      </c>
      <c r="E23" s="12"/>
      <c r="F23" s="10"/>
      <c r="G23" s="10" t="s">
        <v>69</v>
      </c>
      <c r="H23" s="10">
        <v>1</v>
      </c>
      <c r="I23" s="31">
        <v>3500</v>
      </c>
      <c r="J23" s="10" t="s">
        <v>183</v>
      </c>
      <c r="K23" s="10">
        <v>100</v>
      </c>
      <c r="L23" s="30">
        <f t="shared" si="0"/>
        <v>100</v>
      </c>
      <c r="M23" s="10" t="s">
        <v>163</v>
      </c>
      <c r="P23" s="10"/>
    </row>
    <row r="24" spans="1:16" s="37" customFormat="1" ht="19.5" customHeight="1">
      <c r="A24" s="10">
        <v>20</v>
      </c>
      <c r="B24" s="10" t="s">
        <v>330</v>
      </c>
      <c r="C24" s="10" t="s">
        <v>163</v>
      </c>
      <c r="D24" s="10" t="s">
        <v>35</v>
      </c>
      <c r="E24" s="12" t="s">
        <v>317</v>
      </c>
      <c r="F24" s="10"/>
      <c r="G24" s="10" t="s">
        <v>35</v>
      </c>
      <c r="H24" s="10">
        <v>5</v>
      </c>
      <c r="I24" s="31">
        <v>3800</v>
      </c>
      <c r="J24" s="10" t="s">
        <v>183</v>
      </c>
      <c r="K24" s="10">
        <v>40</v>
      </c>
      <c r="L24" s="30">
        <f t="shared" si="0"/>
        <v>200</v>
      </c>
      <c r="M24" s="10" t="s">
        <v>163</v>
      </c>
      <c r="P24" s="10"/>
    </row>
    <row r="25" spans="1:16" s="37" customFormat="1" ht="19.5" customHeight="1">
      <c r="A25" s="10">
        <v>21</v>
      </c>
      <c r="B25" s="13" t="s">
        <v>331</v>
      </c>
      <c r="C25" s="14" t="s">
        <v>166</v>
      </c>
      <c r="D25" s="15" t="s">
        <v>69</v>
      </c>
      <c r="E25" s="10"/>
      <c r="F25" s="10"/>
      <c r="G25" s="15" t="s">
        <v>69</v>
      </c>
      <c r="H25" s="16">
        <v>1</v>
      </c>
      <c r="I25" s="29">
        <v>2800</v>
      </c>
      <c r="J25" s="10" t="s">
        <v>203</v>
      </c>
      <c r="K25" s="10">
        <v>30</v>
      </c>
      <c r="L25" s="30">
        <f t="shared" si="0"/>
        <v>30</v>
      </c>
      <c r="M25" s="14" t="s">
        <v>166</v>
      </c>
      <c r="P25" s="10"/>
    </row>
    <row r="26" spans="1:16" s="37" customFormat="1" ht="19.5" customHeight="1">
      <c r="A26" s="10">
        <v>22</v>
      </c>
      <c r="B26" s="13" t="s">
        <v>332</v>
      </c>
      <c r="C26" s="14" t="s">
        <v>166</v>
      </c>
      <c r="D26" s="15" t="s">
        <v>69</v>
      </c>
      <c r="E26" s="10"/>
      <c r="F26" s="10"/>
      <c r="G26" s="15" t="s">
        <v>69</v>
      </c>
      <c r="H26" s="16">
        <v>1</v>
      </c>
      <c r="I26" s="29">
        <v>1400</v>
      </c>
      <c r="J26" s="10" t="s">
        <v>203</v>
      </c>
      <c r="K26" s="10">
        <v>20</v>
      </c>
      <c r="L26" s="30">
        <f t="shared" si="0"/>
        <v>20</v>
      </c>
      <c r="M26" s="45" t="s">
        <v>166</v>
      </c>
      <c r="P26" s="46"/>
    </row>
    <row r="27" spans="1:16" ht="19.5" customHeight="1">
      <c r="A27" s="40" t="s">
        <v>13</v>
      </c>
      <c r="B27" s="41"/>
      <c r="C27" s="42"/>
      <c r="D27" s="42"/>
      <c r="E27" s="42"/>
      <c r="F27" s="42"/>
      <c r="G27" s="42"/>
      <c r="H27" s="42"/>
      <c r="I27" s="47">
        <f>SUM(I5:I26)</f>
        <v>91585</v>
      </c>
      <c r="J27" s="42"/>
      <c r="K27" s="42"/>
      <c r="L27" s="48">
        <f>SUM(L5:L26)</f>
        <v>2910</v>
      </c>
      <c r="M27" s="49"/>
      <c r="N27" s="49"/>
      <c r="O27" s="49"/>
      <c r="P27" s="49"/>
    </row>
    <row r="28" spans="1:15" s="1" customFormat="1" ht="28.5" customHeight="1">
      <c r="A28" s="22" t="s">
        <v>14</v>
      </c>
      <c r="B28" s="23"/>
      <c r="C28" s="23"/>
      <c r="D28" s="23"/>
      <c r="E28" s="43" t="s">
        <v>15</v>
      </c>
      <c r="F28" s="43"/>
      <c r="G28" s="43"/>
      <c r="H28" s="43"/>
      <c r="I28" s="43"/>
      <c r="J28" s="43"/>
      <c r="K28" s="43"/>
      <c r="L28" s="43"/>
      <c r="M28" s="24"/>
      <c r="N28" s="24"/>
      <c r="O28" s="4"/>
    </row>
  </sheetData>
  <sheetProtection/>
  <mergeCells count="6">
    <mergeCell ref="A1:P1"/>
    <mergeCell ref="A2:P2"/>
    <mergeCell ref="A3:F3"/>
    <mergeCell ref="K3:P3"/>
    <mergeCell ref="A27:B27"/>
    <mergeCell ref="E28:N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M52" sqref="M52"/>
    </sheetView>
  </sheetViews>
  <sheetFormatPr defaultColWidth="8.75390625" defaultRowHeight="14.25"/>
  <cols>
    <col min="1" max="1" width="9.75390625" style="4" customWidth="1"/>
    <col min="2" max="2" width="19.50390625" style="3" customWidth="1"/>
    <col min="3" max="3" width="9.625" style="4" hidden="1" customWidth="1"/>
    <col min="4" max="4" width="5.00390625" style="4" hidden="1" customWidth="1"/>
    <col min="5" max="5" width="18.625" style="4" customWidth="1"/>
    <col min="6" max="6" width="8.00390625" style="4" hidden="1" customWidth="1"/>
    <col min="7" max="7" width="8.125" style="4" customWidth="1"/>
    <col min="8" max="8" width="7.00390625" style="3" customWidth="1"/>
    <col min="9" max="9" width="8.75390625" style="5" hidden="1" customWidth="1"/>
    <col min="10" max="10" width="13.375" style="4" hidden="1" customWidth="1"/>
    <col min="11" max="11" width="14.125" style="4" hidden="1" customWidth="1"/>
    <col min="12" max="12" width="15.00390625" style="4" customWidth="1"/>
    <col min="13" max="13" width="21.50390625" style="4" customWidth="1"/>
    <col min="14" max="14" width="17.00390625" style="4" customWidth="1"/>
    <col min="15" max="17" width="9.00390625" style="4" hidden="1" customWidth="1"/>
    <col min="18" max="31" width="9.00390625" style="4" bestFit="1" customWidth="1"/>
    <col min="32" max="16384" width="8.75390625" style="4" customWidth="1"/>
  </cols>
  <sheetData>
    <row r="1" spans="1:16" ht="40.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5"/>
      <c r="P1" s="25"/>
    </row>
    <row r="2" spans="1:16" ht="26.2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6"/>
      <c r="P2" s="26"/>
    </row>
    <row r="3" spans="1:16" ht="29.25" customHeight="1">
      <c r="A3" s="8" t="s">
        <v>18</v>
      </c>
      <c r="B3" s="8"/>
      <c r="C3" s="8"/>
      <c r="D3" s="8"/>
      <c r="E3" s="8"/>
      <c r="F3" s="9"/>
      <c r="G3" s="9"/>
      <c r="H3" s="9"/>
      <c r="I3" s="6"/>
      <c r="J3" s="6"/>
      <c r="K3" s="27" t="s">
        <v>3</v>
      </c>
      <c r="L3" s="27"/>
      <c r="M3" s="28" t="s">
        <v>3</v>
      </c>
      <c r="N3" s="28"/>
      <c r="O3" s="27"/>
      <c r="P3" s="27"/>
    </row>
    <row r="4" spans="1:14" s="1" customFormat="1" ht="32.25" customHeight="1">
      <c r="A4" s="10" t="s">
        <v>4</v>
      </c>
      <c r="B4" s="10" t="s">
        <v>19</v>
      </c>
      <c r="C4" s="11" t="s">
        <v>20</v>
      </c>
      <c r="D4" s="10" t="s">
        <v>22</v>
      </c>
      <c r="E4" s="10" t="s">
        <v>21</v>
      </c>
      <c r="F4" s="10" t="s">
        <v>176</v>
      </c>
      <c r="G4" s="10" t="s">
        <v>22</v>
      </c>
      <c r="H4" s="10" t="s">
        <v>23</v>
      </c>
      <c r="I4" s="29" t="s">
        <v>24</v>
      </c>
      <c r="J4" s="10" t="s">
        <v>7</v>
      </c>
      <c r="K4" s="10" t="s">
        <v>25</v>
      </c>
      <c r="L4" s="10" t="s">
        <v>6</v>
      </c>
      <c r="M4" s="11" t="s">
        <v>26</v>
      </c>
      <c r="N4" s="10" t="s">
        <v>7</v>
      </c>
    </row>
    <row r="5" spans="1:14" s="2" customFormat="1" ht="19.5" customHeight="1">
      <c r="A5" s="10">
        <v>1</v>
      </c>
      <c r="B5" s="10" t="s">
        <v>33</v>
      </c>
      <c r="C5" s="10" t="s">
        <v>40</v>
      </c>
      <c r="D5" s="10" t="s">
        <v>35</v>
      </c>
      <c r="E5" s="10"/>
      <c r="F5" s="10"/>
      <c r="G5" s="10" t="s">
        <v>35</v>
      </c>
      <c r="H5" s="10">
        <v>3</v>
      </c>
      <c r="I5" s="29">
        <v>0</v>
      </c>
      <c r="J5" s="10" t="s">
        <v>311</v>
      </c>
      <c r="K5" s="10" t="s">
        <v>31</v>
      </c>
      <c r="L5" s="30">
        <v>0</v>
      </c>
      <c r="M5" s="10" t="s">
        <v>40</v>
      </c>
      <c r="N5" s="10" t="s">
        <v>32</v>
      </c>
    </row>
    <row r="6" spans="1:14" s="2" customFormat="1" ht="19.5" customHeight="1">
      <c r="A6" s="10">
        <v>2</v>
      </c>
      <c r="B6" s="10" t="s">
        <v>91</v>
      </c>
      <c r="C6" s="10" t="s">
        <v>40</v>
      </c>
      <c r="D6" s="10" t="s">
        <v>333</v>
      </c>
      <c r="E6" s="10"/>
      <c r="F6" s="10"/>
      <c r="G6" s="10" t="s">
        <v>333</v>
      </c>
      <c r="H6" s="10">
        <v>2</v>
      </c>
      <c r="I6" s="29">
        <v>0</v>
      </c>
      <c r="J6" s="10" t="s">
        <v>311</v>
      </c>
      <c r="K6" s="10" t="s">
        <v>31</v>
      </c>
      <c r="L6" s="30">
        <v>0</v>
      </c>
      <c r="M6" s="10" t="s">
        <v>40</v>
      </c>
      <c r="N6" s="10" t="s">
        <v>32</v>
      </c>
    </row>
    <row r="7" spans="1:14" s="2" customFormat="1" ht="19.5" customHeight="1">
      <c r="A7" s="10">
        <v>3</v>
      </c>
      <c r="B7" s="10" t="s">
        <v>45</v>
      </c>
      <c r="C7" s="10" t="s">
        <v>44</v>
      </c>
      <c r="D7" s="10" t="s">
        <v>38</v>
      </c>
      <c r="E7" s="10"/>
      <c r="F7" s="10"/>
      <c r="G7" s="10" t="s">
        <v>38</v>
      </c>
      <c r="H7" s="10">
        <v>1</v>
      </c>
      <c r="I7" s="29">
        <v>0</v>
      </c>
      <c r="J7" s="10" t="s">
        <v>311</v>
      </c>
      <c r="K7" s="10" t="s">
        <v>31</v>
      </c>
      <c r="L7" s="30">
        <v>0</v>
      </c>
      <c r="M7" s="10" t="s">
        <v>44</v>
      </c>
      <c r="N7" s="10" t="s">
        <v>32</v>
      </c>
    </row>
    <row r="8" spans="1:14" s="2" customFormat="1" ht="19.5" customHeight="1">
      <c r="A8" s="10">
        <v>4</v>
      </c>
      <c r="B8" s="10" t="s">
        <v>173</v>
      </c>
      <c r="C8" s="10" t="s">
        <v>48</v>
      </c>
      <c r="D8" s="10" t="s">
        <v>35</v>
      </c>
      <c r="E8" s="10"/>
      <c r="F8" s="10"/>
      <c r="G8" s="10" t="s">
        <v>35</v>
      </c>
      <c r="H8" s="10">
        <v>1</v>
      </c>
      <c r="I8" s="29">
        <v>0</v>
      </c>
      <c r="J8" s="10" t="s">
        <v>311</v>
      </c>
      <c r="K8" s="10" t="s">
        <v>31</v>
      </c>
      <c r="L8" s="30">
        <v>0</v>
      </c>
      <c r="M8" s="10" t="s">
        <v>48</v>
      </c>
      <c r="N8" s="10" t="s">
        <v>32</v>
      </c>
    </row>
    <row r="9" spans="1:14" s="2" customFormat="1" ht="19.5" customHeight="1">
      <c r="A9" s="10">
        <v>5</v>
      </c>
      <c r="B9" s="10" t="s">
        <v>334</v>
      </c>
      <c r="C9" s="10" t="s">
        <v>104</v>
      </c>
      <c r="D9" s="10" t="s">
        <v>35</v>
      </c>
      <c r="E9" s="10"/>
      <c r="F9" s="10"/>
      <c r="G9" s="10" t="s">
        <v>35</v>
      </c>
      <c r="H9" s="10">
        <v>1</v>
      </c>
      <c r="I9" s="29">
        <v>0</v>
      </c>
      <c r="J9" s="10" t="s">
        <v>309</v>
      </c>
      <c r="K9" s="10" t="s">
        <v>31</v>
      </c>
      <c r="L9" s="30">
        <v>0</v>
      </c>
      <c r="M9" s="10" t="s">
        <v>104</v>
      </c>
      <c r="N9" s="10" t="s">
        <v>32</v>
      </c>
    </row>
    <row r="10" spans="1:14" s="2" customFormat="1" ht="19.5" customHeight="1">
      <c r="A10" s="10">
        <v>6</v>
      </c>
      <c r="B10" s="10" t="s">
        <v>335</v>
      </c>
      <c r="C10" s="10" t="s">
        <v>336</v>
      </c>
      <c r="D10" s="10"/>
      <c r="E10" s="10"/>
      <c r="F10" s="10"/>
      <c r="G10" s="10"/>
      <c r="H10" s="10">
        <v>1</v>
      </c>
      <c r="I10" s="29">
        <v>0</v>
      </c>
      <c r="J10" s="10" t="s">
        <v>309</v>
      </c>
      <c r="K10" s="10">
        <v>150</v>
      </c>
      <c r="L10" s="30">
        <f>K10*H10</f>
        <v>150</v>
      </c>
      <c r="M10" s="10" t="s">
        <v>336</v>
      </c>
      <c r="N10" s="10"/>
    </row>
    <row r="11" spans="1:14" s="2" customFormat="1" ht="19.5" customHeight="1">
      <c r="A11" s="10">
        <v>7</v>
      </c>
      <c r="B11" s="10" t="s">
        <v>335</v>
      </c>
      <c r="C11" s="10" t="s">
        <v>337</v>
      </c>
      <c r="D11" s="10"/>
      <c r="E11" s="10"/>
      <c r="F11" s="10"/>
      <c r="G11" s="10"/>
      <c r="H11" s="10">
        <v>1</v>
      </c>
      <c r="I11" s="29">
        <v>0</v>
      </c>
      <c r="J11" s="10" t="s">
        <v>309</v>
      </c>
      <c r="K11" s="10">
        <v>150</v>
      </c>
      <c r="L11" s="30">
        <f>K11*H11</f>
        <v>150</v>
      </c>
      <c r="M11" s="10" t="s">
        <v>337</v>
      </c>
      <c r="N11" s="10"/>
    </row>
    <row r="12" spans="1:14" s="2" customFormat="1" ht="19.5" customHeight="1">
      <c r="A12" s="10">
        <v>8</v>
      </c>
      <c r="B12" s="10" t="s">
        <v>125</v>
      </c>
      <c r="C12" s="10" t="s">
        <v>51</v>
      </c>
      <c r="D12" s="10" t="s">
        <v>38</v>
      </c>
      <c r="E12" s="10"/>
      <c r="F12" s="10"/>
      <c r="G12" s="10" t="s">
        <v>38</v>
      </c>
      <c r="H12" s="10">
        <v>1</v>
      </c>
      <c r="I12" s="29">
        <v>0</v>
      </c>
      <c r="J12" s="10" t="s">
        <v>311</v>
      </c>
      <c r="K12" s="10" t="s">
        <v>31</v>
      </c>
      <c r="L12" s="30">
        <v>0</v>
      </c>
      <c r="M12" s="10" t="s">
        <v>51</v>
      </c>
      <c r="N12" s="10" t="s">
        <v>32</v>
      </c>
    </row>
    <row r="13" spans="1:14" s="2" customFormat="1" ht="19.5" customHeight="1">
      <c r="A13" s="10">
        <v>9</v>
      </c>
      <c r="B13" s="10" t="s">
        <v>289</v>
      </c>
      <c r="C13" s="10" t="s">
        <v>338</v>
      </c>
      <c r="D13" s="10" t="s">
        <v>69</v>
      </c>
      <c r="E13" s="10"/>
      <c r="F13" s="10"/>
      <c r="G13" s="10" t="s">
        <v>69</v>
      </c>
      <c r="H13" s="10">
        <v>1</v>
      </c>
      <c r="I13" s="29">
        <v>0</v>
      </c>
      <c r="J13" s="10" t="s">
        <v>311</v>
      </c>
      <c r="K13" s="10">
        <v>20</v>
      </c>
      <c r="L13" s="30">
        <f>K13*H13</f>
        <v>20</v>
      </c>
      <c r="M13" s="10" t="s">
        <v>338</v>
      </c>
      <c r="N13" s="10"/>
    </row>
    <row r="14" spans="1:14" s="2" customFormat="1" ht="19.5" customHeight="1">
      <c r="A14" s="10">
        <v>10</v>
      </c>
      <c r="B14" s="10" t="s">
        <v>119</v>
      </c>
      <c r="C14" s="10" t="s">
        <v>40</v>
      </c>
      <c r="D14" s="10" t="s">
        <v>35</v>
      </c>
      <c r="E14" s="10"/>
      <c r="F14" s="10"/>
      <c r="G14" s="10" t="s">
        <v>35</v>
      </c>
      <c r="H14" s="10">
        <v>1</v>
      </c>
      <c r="I14" s="29">
        <v>0</v>
      </c>
      <c r="J14" s="10" t="s">
        <v>311</v>
      </c>
      <c r="K14" s="10" t="s">
        <v>31</v>
      </c>
      <c r="L14" s="30">
        <v>0</v>
      </c>
      <c r="M14" s="10" t="s">
        <v>40</v>
      </c>
      <c r="N14" s="10" t="s">
        <v>32</v>
      </c>
    </row>
    <row r="15" spans="1:14" s="2" customFormat="1" ht="19.5" customHeight="1">
      <c r="A15" s="10">
        <v>11</v>
      </c>
      <c r="B15" s="10" t="s">
        <v>119</v>
      </c>
      <c r="C15" s="10" t="s">
        <v>40</v>
      </c>
      <c r="D15" s="10" t="s">
        <v>35</v>
      </c>
      <c r="E15" s="10"/>
      <c r="F15" s="10"/>
      <c r="G15" s="10" t="s">
        <v>35</v>
      </c>
      <c r="H15" s="10">
        <v>1</v>
      </c>
      <c r="I15" s="29">
        <v>0</v>
      </c>
      <c r="J15" s="10" t="s">
        <v>311</v>
      </c>
      <c r="K15" s="10" t="s">
        <v>31</v>
      </c>
      <c r="L15" s="30">
        <v>0</v>
      </c>
      <c r="M15" s="10" t="s">
        <v>40</v>
      </c>
      <c r="N15" s="10" t="s">
        <v>32</v>
      </c>
    </row>
    <row r="16" spans="1:14" s="2" customFormat="1" ht="19.5" customHeight="1">
      <c r="A16" s="10">
        <v>12</v>
      </c>
      <c r="B16" s="10" t="s">
        <v>78</v>
      </c>
      <c r="C16" s="10" t="s">
        <v>40</v>
      </c>
      <c r="D16" s="10" t="s">
        <v>35</v>
      </c>
      <c r="E16" s="10" t="s">
        <v>43</v>
      </c>
      <c r="F16" s="10"/>
      <c r="G16" s="10" t="s">
        <v>35</v>
      </c>
      <c r="H16" s="10">
        <v>13</v>
      </c>
      <c r="I16" s="29">
        <v>0</v>
      </c>
      <c r="J16" s="10" t="s">
        <v>311</v>
      </c>
      <c r="K16" s="10" t="s">
        <v>31</v>
      </c>
      <c r="L16" s="30">
        <v>0</v>
      </c>
      <c r="M16" s="10" t="s">
        <v>40</v>
      </c>
      <c r="N16" s="10" t="s">
        <v>32</v>
      </c>
    </row>
    <row r="17" spans="1:14" s="2" customFormat="1" ht="19.5" customHeight="1">
      <c r="A17" s="10">
        <v>13</v>
      </c>
      <c r="B17" s="10" t="s">
        <v>78</v>
      </c>
      <c r="C17" s="10" t="s">
        <v>37</v>
      </c>
      <c r="D17" s="10" t="s">
        <v>35</v>
      </c>
      <c r="E17" s="10"/>
      <c r="F17" s="10"/>
      <c r="G17" s="10" t="s">
        <v>35</v>
      </c>
      <c r="H17" s="10">
        <v>6</v>
      </c>
      <c r="I17" s="29">
        <v>0</v>
      </c>
      <c r="J17" s="10" t="s">
        <v>311</v>
      </c>
      <c r="K17" s="10" t="s">
        <v>31</v>
      </c>
      <c r="L17" s="30">
        <v>0</v>
      </c>
      <c r="M17" s="10" t="s">
        <v>37</v>
      </c>
      <c r="N17" s="10" t="s">
        <v>32</v>
      </c>
    </row>
    <row r="18" spans="1:14" s="2" customFormat="1" ht="19.5" customHeight="1">
      <c r="A18" s="10">
        <v>14</v>
      </c>
      <c r="B18" s="10" t="s">
        <v>78</v>
      </c>
      <c r="C18" s="10" t="s">
        <v>37</v>
      </c>
      <c r="D18" s="10" t="s">
        <v>35</v>
      </c>
      <c r="E18" s="10"/>
      <c r="F18" s="10"/>
      <c r="G18" s="10" t="s">
        <v>35</v>
      </c>
      <c r="H18" s="10">
        <v>1</v>
      </c>
      <c r="I18" s="29">
        <v>0</v>
      </c>
      <c r="J18" s="10" t="s">
        <v>311</v>
      </c>
      <c r="K18" s="10" t="s">
        <v>31</v>
      </c>
      <c r="L18" s="30">
        <v>0</v>
      </c>
      <c r="M18" s="10" t="s">
        <v>37</v>
      </c>
      <c r="N18" s="10" t="s">
        <v>32</v>
      </c>
    </row>
    <row r="19" spans="1:14" s="2" customFormat="1" ht="19.5" customHeight="1">
      <c r="A19" s="10">
        <v>15</v>
      </c>
      <c r="B19" s="10" t="s">
        <v>91</v>
      </c>
      <c r="C19" s="10" t="s">
        <v>58</v>
      </c>
      <c r="D19" s="10" t="s">
        <v>333</v>
      </c>
      <c r="E19" s="10"/>
      <c r="F19" s="10"/>
      <c r="G19" s="10" t="s">
        <v>333</v>
      </c>
      <c r="H19" s="10">
        <v>1</v>
      </c>
      <c r="I19" s="29">
        <v>0</v>
      </c>
      <c r="J19" s="10" t="s">
        <v>311</v>
      </c>
      <c r="K19" s="10" t="s">
        <v>31</v>
      </c>
      <c r="L19" s="30">
        <v>0</v>
      </c>
      <c r="M19" s="10" t="s">
        <v>58</v>
      </c>
      <c r="N19" s="10" t="s">
        <v>32</v>
      </c>
    </row>
    <row r="20" spans="1:14" s="2" customFormat="1" ht="19.5" customHeight="1">
      <c r="A20" s="10">
        <v>16</v>
      </c>
      <c r="B20" s="10" t="s">
        <v>78</v>
      </c>
      <c r="C20" s="10" t="s">
        <v>39</v>
      </c>
      <c r="D20" s="10" t="s">
        <v>35</v>
      </c>
      <c r="E20" s="10"/>
      <c r="F20" s="10"/>
      <c r="G20" s="10" t="s">
        <v>35</v>
      </c>
      <c r="H20" s="10">
        <v>2</v>
      </c>
      <c r="I20" s="29">
        <v>0</v>
      </c>
      <c r="J20" s="10" t="s">
        <v>311</v>
      </c>
      <c r="K20" s="10" t="s">
        <v>31</v>
      </c>
      <c r="L20" s="30">
        <v>0</v>
      </c>
      <c r="M20" s="10" t="s">
        <v>39</v>
      </c>
      <c r="N20" s="10" t="s">
        <v>32</v>
      </c>
    </row>
    <row r="21" spans="1:14" s="2" customFormat="1" ht="19.5" customHeight="1">
      <c r="A21" s="10">
        <v>17</v>
      </c>
      <c r="B21" s="10" t="s">
        <v>78</v>
      </c>
      <c r="C21" s="10" t="s">
        <v>46</v>
      </c>
      <c r="D21" s="10" t="s">
        <v>35</v>
      </c>
      <c r="E21" s="10"/>
      <c r="F21" s="10"/>
      <c r="G21" s="10" t="s">
        <v>35</v>
      </c>
      <c r="H21" s="10">
        <v>16</v>
      </c>
      <c r="I21" s="29">
        <v>0</v>
      </c>
      <c r="J21" s="10" t="s">
        <v>311</v>
      </c>
      <c r="K21" s="10" t="s">
        <v>31</v>
      </c>
      <c r="L21" s="30">
        <v>0</v>
      </c>
      <c r="M21" s="10" t="s">
        <v>46</v>
      </c>
      <c r="N21" s="10" t="s">
        <v>32</v>
      </c>
    </row>
    <row r="22" spans="1:14" s="2" customFormat="1" ht="19.5" customHeight="1">
      <c r="A22" s="10">
        <v>18</v>
      </c>
      <c r="B22" s="10" t="s">
        <v>78</v>
      </c>
      <c r="C22" s="10" t="s">
        <v>48</v>
      </c>
      <c r="D22" s="10" t="s">
        <v>35</v>
      </c>
      <c r="E22" s="10"/>
      <c r="F22" s="10"/>
      <c r="G22" s="10" t="s">
        <v>35</v>
      </c>
      <c r="H22" s="10">
        <v>9</v>
      </c>
      <c r="I22" s="29">
        <v>0</v>
      </c>
      <c r="J22" s="10" t="s">
        <v>311</v>
      </c>
      <c r="K22" s="10" t="s">
        <v>31</v>
      </c>
      <c r="L22" s="30">
        <v>0</v>
      </c>
      <c r="M22" s="10" t="s">
        <v>48</v>
      </c>
      <c r="N22" s="10" t="s">
        <v>32</v>
      </c>
    </row>
    <row r="23" spans="1:14" s="2" customFormat="1" ht="19.5" customHeight="1">
      <c r="A23" s="10">
        <v>19</v>
      </c>
      <c r="B23" s="10" t="s">
        <v>90</v>
      </c>
      <c r="C23" s="10" t="s">
        <v>148</v>
      </c>
      <c r="D23" s="10" t="s">
        <v>30</v>
      </c>
      <c r="E23" s="10" t="s">
        <v>339</v>
      </c>
      <c r="F23" s="10"/>
      <c r="G23" s="10" t="s">
        <v>30</v>
      </c>
      <c r="H23" s="10">
        <v>1</v>
      </c>
      <c r="I23" s="29"/>
      <c r="J23" s="10" t="s">
        <v>180</v>
      </c>
      <c r="K23" s="10" t="s">
        <v>31</v>
      </c>
      <c r="L23" s="30">
        <v>0</v>
      </c>
      <c r="M23" s="10" t="s">
        <v>148</v>
      </c>
      <c r="N23" s="10" t="s">
        <v>32</v>
      </c>
    </row>
    <row r="24" spans="1:14" s="2" customFormat="1" ht="19.5" customHeight="1">
      <c r="A24" s="10">
        <v>20</v>
      </c>
      <c r="B24" s="10" t="s">
        <v>143</v>
      </c>
      <c r="C24" s="10" t="s">
        <v>148</v>
      </c>
      <c r="D24" s="10" t="s">
        <v>83</v>
      </c>
      <c r="E24" s="10"/>
      <c r="F24" s="10"/>
      <c r="G24" s="10" t="s">
        <v>83</v>
      </c>
      <c r="H24" s="10">
        <v>1</v>
      </c>
      <c r="I24" s="29"/>
      <c r="J24" s="10" t="s">
        <v>180</v>
      </c>
      <c r="K24" s="10" t="s">
        <v>31</v>
      </c>
      <c r="L24" s="30">
        <v>0</v>
      </c>
      <c r="M24" s="10" t="s">
        <v>148</v>
      </c>
      <c r="N24" s="10" t="s">
        <v>32</v>
      </c>
    </row>
    <row r="25" spans="1:14" s="2" customFormat="1" ht="19.5" customHeight="1">
      <c r="A25" s="10">
        <v>21</v>
      </c>
      <c r="B25" s="10" t="s">
        <v>86</v>
      </c>
      <c r="C25" s="10" t="s">
        <v>163</v>
      </c>
      <c r="D25" s="10" t="s">
        <v>30</v>
      </c>
      <c r="E25" s="12">
        <v>41670</v>
      </c>
      <c r="F25" s="10"/>
      <c r="G25" s="10" t="s">
        <v>30</v>
      </c>
      <c r="H25" s="10">
        <v>1</v>
      </c>
      <c r="I25" s="31">
        <v>0</v>
      </c>
      <c r="J25" s="10" t="s">
        <v>183</v>
      </c>
      <c r="K25" s="10" t="s">
        <v>31</v>
      </c>
      <c r="L25" s="30">
        <v>0</v>
      </c>
      <c r="M25" s="10" t="s">
        <v>163</v>
      </c>
      <c r="N25" s="10" t="s">
        <v>32</v>
      </c>
    </row>
    <row r="26" spans="1:14" s="2" customFormat="1" ht="19.5" customHeight="1">
      <c r="A26" s="10">
        <v>22</v>
      </c>
      <c r="B26" s="10" t="s">
        <v>80</v>
      </c>
      <c r="C26" s="10" t="s">
        <v>163</v>
      </c>
      <c r="D26" s="10" t="s">
        <v>83</v>
      </c>
      <c r="E26" s="12">
        <v>38200</v>
      </c>
      <c r="F26" s="10"/>
      <c r="G26" s="10" t="s">
        <v>83</v>
      </c>
      <c r="H26" s="10">
        <v>1</v>
      </c>
      <c r="I26" s="31">
        <v>0</v>
      </c>
      <c r="J26" s="10" t="s">
        <v>183</v>
      </c>
      <c r="K26" s="10" t="s">
        <v>31</v>
      </c>
      <c r="L26" s="30">
        <v>0</v>
      </c>
      <c r="M26" s="10" t="s">
        <v>163</v>
      </c>
      <c r="N26" s="10" t="s">
        <v>32</v>
      </c>
    </row>
    <row r="27" spans="1:14" s="2" customFormat="1" ht="19.5" customHeight="1">
      <c r="A27" s="10">
        <v>23</v>
      </c>
      <c r="B27" s="10" t="s">
        <v>80</v>
      </c>
      <c r="C27" s="10" t="s">
        <v>163</v>
      </c>
      <c r="D27" s="10" t="s">
        <v>83</v>
      </c>
      <c r="E27" s="12">
        <v>2003.03</v>
      </c>
      <c r="F27" s="10"/>
      <c r="G27" s="10" t="s">
        <v>83</v>
      </c>
      <c r="H27" s="10">
        <v>2</v>
      </c>
      <c r="I27" s="31">
        <v>0</v>
      </c>
      <c r="J27" s="10" t="s">
        <v>183</v>
      </c>
      <c r="K27" s="10" t="s">
        <v>31</v>
      </c>
      <c r="L27" s="30">
        <v>0</v>
      </c>
      <c r="M27" s="10" t="s">
        <v>163</v>
      </c>
      <c r="N27" s="10" t="s">
        <v>32</v>
      </c>
    </row>
    <row r="28" spans="1:14" s="2" customFormat="1" ht="19.5" customHeight="1">
      <c r="A28" s="10">
        <v>24</v>
      </c>
      <c r="B28" s="13" t="s">
        <v>340</v>
      </c>
      <c r="C28" s="14" t="s">
        <v>166</v>
      </c>
      <c r="D28" s="15" t="s">
        <v>35</v>
      </c>
      <c r="E28" s="10"/>
      <c r="F28" s="10"/>
      <c r="G28" s="15" t="s">
        <v>35</v>
      </c>
      <c r="H28" s="16">
        <v>2</v>
      </c>
      <c r="I28" s="29">
        <v>0</v>
      </c>
      <c r="J28" s="10" t="s">
        <v>203</v>
      </c>
      <c r="K28" s="10">
        <v>50</v>
      </c>
      <c r="L28" s="30">
        <f>K28*H28</f>
        <v>100</v>
      </c>
      <c r="M28" s="14" t="s">
        <v>166</v>
      </c>
      <c r="N28" s="10"/>
    </row>
    <row r="29" spans="1:14" s="2" customFormat="1" ht="19.5" customHeight="1">
      <c r="A29" s="10">
        <v>25</v>
      </c>
      <c r="B29" s="13" t="s">
        <v>341</v>
      </c>
      <c r="C29" s="14" t="s">
        <v>166</v>
      </c>
      <c r="D29" s="15" t="s">
        <v>30</v>
      </c>
      <c r="E29" s="10"/>
      <c r="F29" s="10"/>
      <c r="G29" s="15" t="s">
        <v>30</v>
      </c>
      <c r="H29" s="16">
        <v>8</v>
      </c>
      <c r="I29" s="29">
        <v>0</v>
      </c>
      <c r="J29" s="10" t="s">
        <v>203</v>
      </c>
      <c r="K29" s="10" t="s">
        <v>31</v>
      </c>
      <c r="L29" s="30">
        <v>0</v>
      </c>
      <c r="M29" s="14" t="s">
        <v>166</v>
      </c>
      <c r="N29" s="10" t="s">
        <v>32</v>
      </c>
    </row>
    <row r="30" spans="1:14" s="2" customFormat="1" ht="19.5" customHeight="1">
      <c r="A30" s="10">
        <v>26</v>
      </c>
      <c r="B30" s="17" t="s">
        <v>342</v>
      </c>
      <c r="C30" s="18" t="s">
        <v>166</v>
      </c>
      <c r="D30" s="19" t="s">
        <v>35</v>
      </c>
      <c r="E30" s="10"/>
      <c r="F30" s="10"/>
      <c r="G30" s="19" t="s">
        <v>35</v>
      </c>
      <c r="H30" s="20">
        <v>1</v>
      </c>
      <c r="I30" s="29">
        <v>0</v>
      </c>
      <c r="J30" s="10" t="s">
        <v>203</v>
      </c>
      <c r="K30" s="10">
        <v>100</v>
      </c>
      <c r="L30" s="30">
        <f aca="true" t="shared" si="0" ref="L30:L37">K30*H30</f>
        <v>100</v>
      </c>
      <c r="M30" s="18" t="s">
        <v>166</v>
      </c>
      <c r="N30" s="10"/>
    </row>
    <row r="31" spans="1:14" s="2" customFormat="1" ht="19.5" customHeight="1">
      <c r="A31" s="10">
        <v>27</v>
      </c>
      <c r="B31" s="17" t="s">
        <v>343</v>
      </c>
      <c r="C31" s="14" t="s">
        <v>166</v>
      </c>
      <c r="D31" s="19" t="s">
        <v>35</v>
      </c>
      <c r="E31" s="10"/>
      <c r="F31" s="10"/>
      <c r="G31" s="19" t="s">
        <v>35</v>
      </c>
      <c r="H31" s="20">
        <v>1</v>
      </c>
      <c r="I31" s="29">
        <v>0</v>
      </c>
      <c r="J31" s="10" t="s">
        <v>203</v>
      </c>
      <c r="K31" s="10">
        <v>30</v>
      </c>
      <c r="L31" s="30">
        <f t="shared" si="0"/>
        <v>30</v>
      </c>
      <c r="M31" s="14" t="s">
        <v>166</v>
      </c>
      <c r="N31" s="10"/>
    </row>
    <row r="32" spans="1:14" s="2" customFormat="1" ht="19.5" customHeight="1">
      <c r="A32" s="10">
        <v>28</v>
      </c>
      <c r="B32" s="13" t="s">
        <v>344</v>
      </c>
      <c r="C32" s="14" t="s">
        <v>166</v>
      </c>
      <c r="D32" s="15" t="s">
        <v>109</v>
      </c>
      <c r="E32" s="10"/>
      <c r="F32" s="10"/>
      <c r="G32" s="15" t="s">
        <v>109</v>
      </c>
      <c r="H32" s="16">
        <v>1</v>
      </c>
      <c r="I32" s="29">
        <v>0</v>
      </c>
      <c r="J32" s="10" t="s">
        <v>203</v>
      </c>
      <c r="K32" s="10">
        <v>10</v>
      </c>
      <c r="L32" s="30">
        <f t="shared" si="0"/>
        <v>10</v>
      </c>
      <c r="M32" s="14" t="s">
        <v>166</v>
      </c>
      <c r="N32" s="10"/>
    </row>
    <row r="33" spans="1:14" s="2" customFormat="1" ht="19.5" customHeight="1">
      <c r="A33" s="10">
        <v>29</v>
      </c>
      <c r="B33" s="13" t="s">
        <v>345</v>
      </c>
      <c r="C33" s="14" t="s">
        <v>166</v>
      </c>
      <c r="D33" s="15" t="s">
        <v>30</v>
      </c>
      <c r="E33" s="10"/>
      <c r="F33" s="10"/>
      <c r="G33" s="15" t="s">
        <v>30</v>
      </c>
      <c r="H33" s="16">
        <v>3</v>
      </c>
      <c r="I33" s="29">
        <v>0</v>
      </c>
      <c r="J33" s="10" t="s">
        <v>203</v>
      </c>
      <c r="K33" s="10">
        <v>40</v>
      </c>
      <c r="L33" s="30">
        <f t="shared" si="0"/>
        <v>120</v>
      </c>
      <c r="M33" s="14" t="s">
        <v>166</v>
      </c>
      <c r="N33" s="10"/>
    </row>
    <row r="34" spans="1:14" s="2" customFormat="1" ht="19.5" customHeight="1">
      <c r="A34" s="10">
        <v>30</v>
      </c>
      <c r="B34" s="13" t="s">
        <v>346</v>
      </c>
      <c r="C34" s="14" t="s">
        <v>166</v>
      </c>
      <c r="D34" s="15" t="s">
        <v>35</v>
      </c>
      <c r="E34" s="10"/>
      <c r="F34" s="10"/>
      <c r="G34" s="15" t="s">
        <v>35</v>
      </c>
      <c r="H34" s="16">
        <v>2</v>
      </c>
      <c r="I34" s="29">
        <v>0</v>
      </c>
      <c r="J34" s="10" t="s">
        <v>203</v>
      </c>
      <c r="K34" s="10">
        <v>50</v>
      </c>
      <c r="L34" s="30">
        <f t="shared" si="0"/>
        <v>100</v>
      </c>
      <c r="M34" s="14" t="s">
        <v>166</v>
      </c>
      <c r="N34" s="10"/>
    </row>
    <row r="35" spans="1:14" s="2" customFormat="1" ht="19.5" customHeight="1">
      <c r="A35" s="10">
        <v>31</v>
      </c>
      <c r="B35" s="13" t="s">
        <v>347</v>
      </c>
      <c r="C35" s="14" t="s">
        <v>166</v>
      </c>
      <c r="D35" s="15" t="s">
        <v>35</v>
      </c>
      <c r="E35" s="10"/>
      <c r="F35" s="10"/>
      <c r="G35" s="15" t="s">
        <v>35</v>
      </c>
      <c r="H35" s="16">
        <v>1</v>
      </c>
      <c r="I35" s="29">
        <v>0</v>
      </c>
      <c r="J35" s="10" t="s">
        <v>203</v>
      </c>
      <c r="K35" s="10">
        <v>10</v>
      </c>
      <c r="L35" s="30">
        <f t="shared" si="0"/>
        <v>10</v>
      </c>
      <c r="M35" s="14" t="s">
        <v>166</v>
      </c>
      <c r="N35" s="10"/>
    </row>
    <row r="36" spans="1:14" s="2" customFormat="1" ht="19.5" customHeight="1">
      <c r="A36" s="10">
        <v>32</v>
      </c>
      <c r="B36" s="13" t="s">
        <v>348</v>
      </c>
      <c r="C36" s="14" t="s">
        <v>166</v>
      </c>
      <c r="D36" s="15" t="s">
        <v>30</v>
      </c>
      <c r="E36" s="10"/>
      <c r="F36" s="10"/>
      <c r="G36" s="15" t="s">
        <v>30</v>
      </c>
      <c r="H36" s="16">
        <v>5</v>
      </c>
      <c r="I36" s="29">
        <v>0</v>
      </c>
      <c r="J36" s="10" t="s">
        <v>203</v>
      </c>
      <c r="K36" s="10">
        <v>30</v>
      </c>
      <c r="L36" s="30">
        <f t="shared" si="0"/>
        <v>150</v>
      </c>
      <c r="M36" s="14" t="s">
        <v>166</v>
      </c>
      <c r="N36" s="10"/>
    </row>
    <row r="37" spans="1:14" s="2" customFormat="1" ht="19.5" customHeight="1">
      <c r="A37" s="10">
        <v>33</v>
      </c>
      <c r="B37" s="13" t="s">
        <v>349</v>
      </c>
      <c r="C37" s="14" t="s">
        <v>166</v>
      </c>
      <c r="D37" s="15" t="s">
        <v>35</v>
      </c>
      <c r="E37" s="10"/>
      <c r="F37" s="10"/>
      <c r="G37" s="15" t="s">
        <v>35</v>
      </c>
      <c r="H37" s="16">
        <v>2</v>
      </c>
      <c r="I37" s="29">
        <v>0</v>
      </c>
      <c r="J37" s="10" t="s">
        <v>203</v>
      </c>
      <c r="K37" s="10">
        <v>20</v>
      </c>
      <c r="L37" s="30">
        <f t="shared" si="0"/>
        <v>40</v>
      </c>
      <c r="M37" s="14" t="s">
        <v>166</v>
      </c>
      <c r="N37" s="10"/>
    </row>
    <row r="38" spans="1:14" s="2" customFormat="1" ht="19.5" customHeight="1">
      <c r="A38" s="10">
        <v>34</v>
      </c>
      <c r="B38" s="17" t="s">
        <v>350</v>
      </c>
      <c r="C38" s="14" t="s">
        <v>166</v>
      </c>
      <c r="D38" s="19" t="s">
        <v>30</v>
      </c>
      <c r="E38" s="10"/>
      <c r="F38" s="10"/>
      <c r="G38" s="19" t="s">
        <v>30</v>
      </c>
      <c r="H38" s="20">
        <v>1</v>
      </c>
      <c r="I38" s="29">
        <v>0</v>
      </c>
      <c r="J38" s="10" t="s">
        <v>203</v>
      </c>
      <c r="K38" s="10" t="s">
        <v>31</v>
      </c>
      <c r="L38" s="30">
        <v>0</v>
      </c>
      <c r="M38" s="14" t="s">
        <v>166</v>
      </c>
      <c r="N38" s="10" t="s">
        <v>32</v>
      </c>
    </row>
    <row r="39" spans="1:14" s="2" customFormat="1" ht="19.5" customHeight="1">
      <c r="A39" s="10">
        <v>35</v>
      </c>
      <c r="B39" s="13" t="s">
        <v>351</v>
      </c>
      <c r="C39" s="14" t="s">
        <v>166</v>
      </c>
      <c r="D39" s="15" t="s">
        <v>69</v>
      </c>
      <c r="E39" s="10"/>
      <c r="F39" s="10"/>
      <c r="G39" s="15" t="s">
        <v>69</v>
      </c>
      <c r="H39" s="16">
        <v>1</v>
      </c>
      <c r="I39" s="29">
        <v>0</v>
      </c>
      <c r="J39" s="10" t="s">
        <v>203</v>
      </c>
      <c r="K39" s="10">
        <v>5</v>
      </c>
      <c r="L39" s="30">
        <f>K39*H39</f>
        <v>5</v>
      </c>
      <c r="M39" s="14" t="s">
        <v>166</v>
      </c>
      <c r="N39" s="10"/>
    </row>
    <row r="40" spans="1:14" s="2" customFormat="1" ht="19.5" customHeight="1">
      <c r="A40" s="10"/>
      <c r="B40" s="21" t="s">
        <v>352</v>
      </c>
      <c r="C40" s="10"/>
      <c r="D40" s="10"/>
      <c r="E40" s="10"/>
      <c r="F40" s="10"/>
      <c r="G40" s="10"/>
      <c r="H40" s="10"/>
      <c r="I40" s="29">
        <f>SUM(I28:I39)</f>
        <v>0</v>
      </c>
      <c r="J40" s="10"/>
      <c r="K40" s="10"/>
      <c r="L40" s="30">
        <f>SUM(L5:L39)</f>
        <v>985</v>
      </c>
      <c r="M40" s="10"/>
      <c r="N40" s="10"/>
    </row>
    <row r="41" spans="1:15" s="1" customFormat="1" ht="28.5" customHeight="1">
      <c r="A41" s="22" t="s">
        <v>14</v>
      </c>
      <c r="B41" s="23"/>
      <c r="C41" s="23"/>
      <c r="D41" s="23"/>
      <c r="E41" s="24" t="s">
        <v>15</v>
      </c>
      <c r="F41" s="24"/>
      <c r="G41" s="24"/>
      <c r="H41" s="24"/>
      <c r="I41" s="24"/>
      <c r="J41" s="24"/>
      <c r="K41" s="24"/>
      <c r="L41" s="24"/>
      <c r="M41" s="24"/>
      <c r="N41" s="32"/>
      <c r="O41" s="4"/>
    </row>
    <row r="42" s="1" customFormat="1" ht="19.5" customHeight="1">
      <c r="I42" s="33"/>
    </row>
    <row r="43" s="1" customFormat="1" ht="19.5" customHeight="1">
      <c r="I43" s="33"/>
    </row>
    <row r="44" s="1" customFormat="1" ht="19.5" customHeight="1">
      <c r="I44" s="33"/>
    </row>
    <row r="45" s="1" customFormat="1" ht="19.5" customHeight="1">
      <c r="I45" s="33"/>
    </row>
    <row r="46" s="1" customFormat="1" ht="19.5" customHeight="1">
      <c r="I46" s="33"/>
    </row>
    <row r="47" s="1" customFormat="1" ht="13.5">
      <c r="I47" s="33"/>
    </row>
    <row r="48" s="1" customFormat="1" ht="13.5">
      <c r="I48" s="33"/>
    </row>
    <row r="49" s="3" customFormat="1" ht="13.5">
      <c r="I49" s="34"/>
    </row>
    <row r="50" s="3" customFormat="1" ht="13.5">
      <c r="I50" s="34"/>
    </row>
    <row r="51" s="3" customFormat="1" ht="13.5">
      <c r="I51" s="34"/>
    </row>
    <row r="52" ht="13.5">
      <c r="M52" s="35">
        <f>L40+'高校后勤'!L27+'德胜物业'!M21+'四季餐饮'!M131+'集团分表'!I157</f>
        <v>27625</v>
      </c>
    </row>
    <row r="53" spans="10:12" ht="13.5">
      <c r="J53" s="36">
        <f>I40+'高校后勤'!I27+'德胜物业'!J21+'四季餐饮'!J131+'集团分表'!G157</f>
        <v>1002914.8999999999</v>
      </c>
      <c r="L53" s="35"/>
    </row>
    <row r="55" ht="13.5">
      <c r="J55" s="36" t="e">
        <f>#REF!-'无账面值'!J53</f>
        <v>#REF!</v>
      </c>
    </row>
    <row r="56" ht="13.5">
      <c r="J56" s="36"/>
    </row>
  </sheetData>
  <sheetProtection/>
  <mergeCells count="5">
    <mergeCell ref="A1:N1"/>
    <mergeCell ref="A2:N2"/>
    <mergeCell ref="A3:E3"/>
    <mergeCell ref="M3:N3"/>
    <mergeCell ref="E41:M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2021-11-04T07:04:04Z</cp:lastPrinted>
  <dcterms:created xsi:type="dcterms:W3CDTF">2016-12-02T08:54:00Z</dcterms:created>
  <dcterms:modified xsi:type="dcterms:W3CDTF">2021-11-25T02:45:40Z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03CBE62C1D3E4E6DA99B3277140AB659</vt:lpwstr>
  </property>
</Properties>
</file>