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45" tabRatio="708" activeTab="1"/>
  </bookViews>
  <sheets>
    <sheet name="1汇总表" sheetId="28" r:id="rId1"/>
    <sheet name="1-1机器设备" sheetId="26" r:id="rId2"/>
    <sheet name="1-2办公家具" sheetId="32" state="hidden" r:id="rId3"/>
    <sheet name="1-3实验设备" sheetId="35" state="hidden" r:id="rId4"/>
    <sheet name="1-3车辆" sheetId="24" state="hidden" r:id="rId5"/>
  </sheets>
  <definedNames>
    <definedName name="_xlnm.Print_Titles" localSheetId="1">'1-1机器设备'!$1:$5</definedName>
  </definedNames>
  <calcPr calcId="144525"/>
</workbook>
</file>

<file path=xl/sharedStrings.xml><?xml version="1.0" encoding="utf-8"?>
<sst xmlns="http://schemas.openxmlformats.org/spreadsheetml/2006/main" count="501" uniqueCount="136">
  <si>
    <t>固定资产清查评估汇总表</t>
  </si>
  <si>
    <t xml:space="preserve">    评估基准日：2022年7月29日</t>
  </si>
  <si>
    <t>资产占有单位名称:日照市人民医院</t>
  </si>
  <si>
    <t>编号</t>
  </si>
  <si>
    <t>科目名称</t>
  </si>
  <si>
    <t>账面价值</t>
  </si>
  <si>
    <t>评估价值</t>
  </si>
  <si>
    <t>设备类合计</t>
  </si>
  <si>
    <t>1-1</t>
  </si>
  <si>
    <t>固定资产-医疗设备</t>
  </si>
  <si>
    <t>1-4</t>
  </si>
  <si>
    <r>
      <rPr>
        <sz val="10"/>
        <rFont val="宋体"/>
        <charset val="134"/>
      </rPr>
      <t>固定资产</t>
    </r>
    <r>
      <rPr>
        <sz val="10"/>
        <rFont val="Times New Roman"/>
        <charset val="134"/>
      </rPr>
      <t>-</t>
    </r>
    <r>
      <rPr>
        <sz val="10"/>
        <rFont val="宋体"/>
        <charset val="134"/>
      </rPr>
      <t>实验设备</t>
    </r>
  </si>
  <si>
    <t>固定资产合计</t>
  </si>
  <si>
    <t>减：固定资产减值准备</t>
  </si>
  <si>
    <t>固定资产</t>
  </si>
  <si>
    <t>资产占有单位单位填表人：</t>
  </si>
  <si>
    <r>
      <rPr>
        <sz val="10"/>
        <rFont val="宋体"/>
        <charset val="134"/>
      </rPr>
      <t>填表日期：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7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29</t>
    </r>
    <r>
      <rPr>
        <sz val="10"/>
        <rFont val="宋体"/>
        <charset val="134"/>
      </rPr>
      <t>日</t>
    </r>
  </si>
  <si>
    <t xml:space="preserve">     固定资产-医疗设备清查评估明细表</t>
  </si>
  <si>
    <t>资产占有单位名称: 日照市人民医院</t>
  </si>
  <si>
    <t xml:space="preserve">   金额：元</t>
  </si>
  <si>
    <t>序号</t>
  </si>
  <si>
    <t>设备名称</t>
  </si>
  <si>
    <t>生产厂家</t>
  </si>
  <si>
    <t>规格型号</t>
  </si>
  <si>
    <t>启用日期</t>
  </si>
  <si>
    <t>数量</t>
  </si>
  <si>
    <t>计量单位</t>
  </si>
  <si>
    <t xml:space="preserve">  评估值</t>
  </si>
  <si>
    <t>增值率%</t>
  </si>
  <si>
    <t>存放地点</t>
  </si>
  <si>
    <t>备注</t>
  </si>
  <si>
    <t>单价</t>
  </si>
  <si>
    <t>空气净化消毒器</t>
  </si>
  <si>
    <t>2012-01-01</t>
  </si>
  <si>
    <t>台</t>
  </si>
  <si>
    <t>日照市人民医院</t>
  </si>
  <si>
    <t>冷柜</t>
  </si>
  <si>
    <t>海尔</t>
  </si>
  <si>
    <t>SC-329</t>
  </si>
  <si>
    <t>康复训练器材</t>
  </si>
  <si>
    <t>钱璟</t>
  </si>
  <si>
    <t>自动洗胃机</t>
  </si>
  <si>
    <t>天津Ⅱ型</t>
  </si>
  <si>
    <t>2012-07-31</t>
  </si>
  <si>
    <t>发药车</t>
  </si>
  <si>
    <t>陪护椅</t>
  </si>
  <si>
    <t>动态心电分析系统</t>
  </si>
  <si>
    <t>两台主机</t>
  </si>
  <si>
    <t>海尔冷柜</t>
  </si>
  <si>
    <t>SC-276</t>
  </si>
  <si>
    <t>心电图机</t>
  </si>
  <si>
    <t>等离子低温灭菌器</t>
  </si>
  <si>
    <t>PS-100</t>
  </si>
  <si>
    <t>呼吸机</t>
  </si>
  <si>
    <t>PB-760</t>
  </si>
  <si>
    <t>仪器车</t>
  </si>
  <si>
    <t>病床、床头柜、输液架</t>
  </si>
  <si>
    <t>床108个，柜子19个，铁排椅2个，铁柜架1套</t>
  </si>
  <si>
    <t>冰箱</t>
  </si>
  <si>
    <t>16层螺旋CT</t>
  </si>
  <si>
    <t>Sensation</t>
  </si>
  <si>
    <t>数字化多功能X射线诊断机</t>
  </si>
  <si>
    <t>PHILIPS</t>
  </si>
  <si>
    <t>合计</t>
  </si>
  <si>
    <t xml:space="preserve">     固定资产-办公家具清查评估明细表</t>
  </si>
  <si>
    <t xml:space="preserve">        评估值</t>
  </si>
  <si>
    <t>原值</t>
  </si>
  <si>
    <t>净值</t>
  </si>
  <si>
    <t>成新率(%)</t>
  </si>
  <si>
    <t>文件柜</t>
  </si>
  <si>
    <t>国产</t>
  </si>
  <si>
    <t>蓝色铁制</t>
  </si>
  <si>
    <t>1999-01-01</t>
  </si>
  <si>
    <t>件</t>
  </si>
  <si>
    <t>书柜</t>
  </si>
  <si>
    <t>红棕色木制120*35*200</t>
  </si>
  <si>
    <t>转椅</t>
  </si>
  <si>
    <t>黑色铁制皮面</t>
  </si>
  <si>
    <t>电脑桌</t>
  </si>
  <si>
    <t>白色木制120*50*75</t>
  </si>
  <si>
    <t>2002-11-29</t>
  </si>
  <si>
    <t>四人沙发</t>
  </si>
  <si>
    <t>黑色皮质</t>
  </si>
  <si>
    <t>藤椅</t>
  </si>
  <si>
    <t>黄色木质40*60*90</t>
  </si>
  <si>
    <t>1997-07-31</t>
  </si>
  <si>
    <t>投票箱</t>
  </si>
  <si>
    <t>绿色铁质</t>
  </si>
  <si>
    <t>2014-06-30</t>
  </si>
  <si>
    <t>黄色木质</t>
  </si>
  <si>
    <t>文件橱</t>
  </si>
  <si>
    <t>挂衣柜</t>
  </si>
  <si>
    <t>白色铁质75*75*180</t>
  </si>
  <si>
    <t>棕色木质四开门</t>
  </si>
  <si>
    <t>办公桌</t>
  </si>
  <si>
    <t>红棕色木制160*80*75</t>
  </si>
  <si>
    <t>班台</t>
  </si>
  <si>
    <t>红棕色木制</t>
  </si>
  <si>
    <t>微机桌</t>
  </si>
  <si>
    <t>白色木制</t>
  </si>
  <si>
    <t>2003-02-27</t>
  </si>
  <si>
    <t>白色铁制</t>
  </si>
  <si>
    <t>幕布</t>
  </si>
  <si>
    <t>红叶</t>
  </si>
  <si>
    <t>170寸电动</t>
  </si>
  <si>
    <t>报架</t>
  </si>
  <si>
    <t>常规</t>
  </si>
  <si>
    <t>顶灯</t>
  </si>
  <si>
    <t>床垫</t>
  </si>
  <si>
    <t>审判台</t>
  </si>
  <si>
    <t>阅览架</t>
  </si>
  <si>
    <r>
      <rPr>
        <sz val="10"/>
        <rFont val="宋体"/>
        <charset val="134"/>
      </rPr>
      <t>填表日期：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6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13</t>
    </r>
    <r>
      <rPr>
        <sz val="10"/>
        <rFont val="宋体"/>
        <charset val="134"/>
      </rPr>
      <t>日</t>
    </r>
  </si>
  <si>
    <t xml:space="preserve">     固定资产-实验设备清查评估明细表</t>
  </si>
  <si>
    <t xml:space="preserve">    评估基准日：2020年3月14日</t>
  </si>
  <si>
    <t>资产占有单位名称: 日照市开发区财政局</t>
  </si>
  <si>
    <t>调整后账面价值</t>
  </si>
  <si>
    <t>智能门窗物理性能检测设备</t>
  </si>
  <si>
    <t>沈阳紫微机电设备</t>
  </si>
  <si>
    <t>MWZ-2324</t>
  </si>
  <si>
    <t>套</t>
  </si>
  <si>
    <t>质监站</t>
  </si>
  <si>
    <t>液压式万能材料试验机</t>
  </si>
  <si>
    <t>WE-1000KN</t>
  </si>
  <si>
    <r>
      <rPr>
        <sz val="10"/>
        <rFont val="宋体"/>
        <charset val="134"/>
      </rPr>
      <t>评估人员：</t>
    </r>
    <r>
      <rPr>
        <sz val="10"/>
        <rFont val="Times New Roman"/>
        <charset val="134"/>
      </rPr>
      <t xml:space="preserve">  </t>
    </r>
  </si>
  <si>
    <r>
      <rPr>
        <sz val="10"/>
        <rFont val="宋体"/>
        <charset val="134"/>
      </rPr>
      <t>填表日期：</t>
    </r>
    <r>
      <rPr>
        <sz val="10"/>
        <rFont val="Times New Roman"/>
        <charset val="134"/>
      </rPr>
      <t>2020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14</t>
    </r>
    <r>
      <rPr>
        <sz val="10"/>
        <rFont val="宋体"/>
        <charset val="134"/>
      </rPr>
      <t>日</t>
    </r>
  </si>
  <si>
    <t xml:space="preserve">     固定资产-车辆清查评估明细表</t>
  </si>
  <si>
    <r>
      <rPr>
        <sz val="12"/>
        <rFont val="宋体"/>
        <charset val="134"/>
      </rPr>
      <t xml:space="preserve">    评估基准日：20</t>
    </r>
    <r>
      <rPr>
        <sz val="12"/>
        <rFont val="宋体"/>
        <charset val="134"/>
      </rPr>
      <t>21</t>
    </r>
    <r>
      <rPr>
        <sz val="12"/>
        <rFont val="宋体"/>
        <charset val="134"/>
      </rPr>
      <t xml:space="preserve">年 </t>
    </r>
    <r>
      <rPr>
        <sz val="12"/>
        <rFont val="宋体"/>
        <charset val="134"/>
      </rPr>
      <t>1</t>
    </r>
    <r>
      <rPr>
        <sz val="12"/>
        <rFont val="宋体"/>
        <charset val="134"/>
      </rPr>
      <t>月</t>
    </r>
    <r>
      <rPr>
        <sz val="12"/>
        <rFont val="宋体"/>
        <charset val="134"/>
      </rPr>
      <t>15</t>
    </r>
    <r>
      <rPr>
        <sz val="12"/>
        <rFont val="宋体"/>
        <charset val="134"/>
      </rPr>
      <t xml:space="preserve"> 日</t>
    </r>
  </si>
  <si>
    <t>资产占有单位名称: 日照经济技术开发区财政局</t>
  </si>
  <si>
    <t>车辆</t>
  </si>
  <si>
    <t>东风本田</t>
  </si>
  <si>
    <t>DHW6454(CR-V 2.4)</t>
  </si>
  <si>
    <t>2007.12.14</t>
  </si>
  <si>
    <t>辆</t>
  </si>
  <si>
    <t>开发区财政局</t>
  </si>
  <si>
    <r>
      <rPr>
        <sz val="10"/>
        <rFont val="宋体"/>
        <charset val="134"/>
      </rPr>
      <t>填表日期：</t>
    </r>
    <r>
      <rPr>
        <sz val="10"/>
        <rFont val="Times New Roman"/>
        <charset val="134"/>
      </rPr>
      <t>2021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15</t>
    </r>
    <r>
      <rPr>
        <sz val="10"/>
        <rFont val="宋体"/>
        <charset val="134"/>
      </rPr>
      <t>日</t>
    </r>
  </si>
  <si>
    <t>里程数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</si>
</sst>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177" formatCode="#,##0.00_ "/>
    <numFmt numFmtId="178" formatCode="0.00_);[Red]\(0.00\)"/>
  </numFmts>
  <fonts count="31">
    <font>
      <sz val="12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宋体"/>
      <charset val="134"/>
    </font>
    <font>
      <sz val="8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8"/>
      <name val="黑体"/>
      <charset val="134"/>
    </font>
    <font>
      <sz val="10"/>
      <color indexed="8"/>
      <name val="Times New Roman"/>
      <charset val="134"/>
    </font>
    <font>
      <sz val="11"/>
      <color theme="1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16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1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3" borderId="8" applyNumberFormat="0" applyFont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19" borderId="15" applyNumberFormat="0" applyAlignment="0" applyProtection="0">
      <alignment vertical="center"/>
    </xf>
    <xf numFmtId="0" fontId="23" fillId="19" borderId="11" applyNumberFormat="0" applyAlignment="0" applyProtection="0">
      <alignment vertical="center"/>
    </xf>
    <xf numFmtId="0" fontId="17" fillId="10" borderId="9" applyNumberFormat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151">
    <xf numFmtId="0" fontId="0" fillId="0" borderId="0" xfId="0">
      <alignment vertical="center"/>
    </xf>
    <xf numFmtId="49" fontId="0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49" applyFont="1" applyFill="1" applyAlignment="1">
      <alignment horizontal="center" vertical="center"/>
    </xf>
    <xf numFmtId="31" fontId="0" fillId="0" borderId="0" xfId="49" applyNumberFormat="1" applyFont="1" applyFill="1" applyAlignment="1">
      <alignment horizontal="center" vertical="center"/>
    </xf>
    <xf numFmtId="0" fontId="1" fillId="0" borderId="1" xfId="49" applyFont="1" applyFill="1" applyBorder="1" applyAlignment="1">
      <alignment horizontal="left" vertical="center"/>
    </xf>
    <xf numFmtId="0" fontId="1" fillId="0" borderId="2" xfId="49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/>
    </xf>
    <xf numFmtId="0" fontId="1" fillId="0" borderId="3" xfId="49" applyFont="1" applyFill="1" applyBorder="1" applyAlignment="1">
      <alignment horizontal="center" vertical="center"/>
    </xf>
    <xf numFmtId="0" fontId="1" fillId="0" borderId="4" xfId="49" applyFont="1" applyFill="1" applyBorder="1" applyAlignment="1">
      <alignment horizontal="center" vertical="center"/>
    </xf>
    <xf numFmtId="0" fontId="1" fillId="0" borderId="5" xfId="49" applyFont="1" applyFill="1" applyBorder="1" applyAlignment="1">
      <alignment horizontal="center" vertical="center"/>
    </xf>
    <xf numFmtId="0" fontId="1" fillId="0" borderId="2" xfId="49" applyFont="1" applyFill="1" applyBorder="1" applyAlignment="1">
      <alignment horizontal="left" vertical="center"/>
    </xf>
    <xf numFmtId="0" fontId="1" fillId="0" borderId="2" xfId="49" applyFont="1" applyFill="1" applyBorder="1">
      <alignment vertical="center"/>
    </xf>
    <xf numFmtId="14" fontId="1" fillId="0" borderId="2" xfId="49" applyNumberFormat="1" applyFont="1" applyFill="1" applyBorder="1">
      <alignment vertical="center"/>
    </xf>
    <xf numFmtId="177" fontId="1" fillId="0" borderId="2" xfId="49" applyNumberFormat="1" applyFont="1" applyFill="1" applyBorder="1">
      <alignment vertical="center"/>
    </xf>
    <xf numFmtId="0" fontId="0" fillId="0" borderId="2" xfId="49" applyFont="1" applyFill="1" applyBorder="1">
      <alignment vertical="center"/>
    </xf>
    <xf numFmtId="0" fontId="0" fillId="0" borderId="0" xfId="49">
      <alignment vertical="center"/>
    </xf>
    <xf numFmtId="0" fontId="1" fillId="0" borderId="0" xfId="49" applyFont="1" applyFill="1" applyBorder="1" applyAlignment="1">
      <alignment horizontal="center" vertical="center"/>
    </xf>
    <xf numFmtId="0" fontId="1" fillId="0" borderId="0" xfId="49" applyFont="1" applyFill="1" applyBorder="1">
      <alignment vertical="center"/>
    </xf>
    <xf numFmtId="0" fontId="0" fillId="0" borderId="0" xfId="49" applyFont="1" applyFill="1" applyBorder="1">
      <alignment vertical="center"/>
    </xf>
    <xf numFmtId="177" fontId="1" fillId="0" borderId="0" xfId="49" applyNumberFormat="1" applyFont="1" applyFill="1" applyBorder="1">
      <alignment vertical="center"/>
    </xf>
    <xf numFmtId="0" fontId="0" fillId="0" borderId="0" xfId="49" applyBorder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49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4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3" fontId="2" fillId="0" borderId="0" xfId="0" applyNumberFormat="1" applyFont="1" applyBorder="1" applyAlignment="1">
      <alignment vertical="center"/>
    </xf>
    <xf numFmtId="0" fontId="0" fillId="0" borderId="0" xfId="0" applyFont="1" applyBorder="1">
      <alignment vertical="center"/>
    </xf>
    <xf numFmtId="43" fontId="3" fillId="0" borderId="0" xfId="0" applyNumberFormat="1" applyFont="1" applyBorder="1">
      <alignment vertical="center"/>
    </xf>
    <xf numFmtId="0" fontId="3" fillId="0" borderId="0" xfId="0" applyFont="1" applyBorder="1">
      <alignment vertical="center"/>
    </xf>
    <xf numFmtId="43" fontId="3" fillId="0" borderId="0" xfId="0" applyNumberFormat="1" applyFont="1">
      <alignment vertical="center"/>
    </xf>
    <xf numFmtId="0" fontId="1" fillId="0" borderId="0" xfId="49" applyFont="1" applyFill="1">
      <alignment vertical="center"/>
    </xf>
    <xf numFmtId="0" fontId="1" fillId="0" borderId="6" xfId="49" applyFont="1" applyFill="1" applyBorder="1" applyAlignment="1">
      <alignment horizontal="center" vertical="center"/>
    </xf>
    <xf numFmtId="0" fontId="1" fillId="0" borderId="7" xfId="49" applyFont="1" applyFill="1" applyBorder="1" applyAlignment="1">
      <alignment horizontal="center" vertical="center"/>
    </xf>
    <xf numFmtId="0" fontId="4" fillId="0" borderId="2" xfId="49" applyFont="1" applyFill="1" applyBorder="1" applyAlignment="1">
      <alignment horizontal="center" vertical="center"/>
    </xf>
    <xf numFmtId="9" fontId="1" fillId="0" borderId="2" xfId="49" applyNumberFormat="1" applyFont="1" applyFill="1" applyBorder="1">
      <alignment vertical="center"/>
    </xf>
    <xf numFmtId="43" fontId="1" fillId="0" borderId="2" xfId="49" applyNumberFormat="1" applyFont="1" applyFill="1" applyBorder="1" applyAlignment="1">
      <alignment horizontal="center" vertical="center"/>
    </xf>
    <xf numFmtId="43" fontId="1" fillId="0" borderId="2" xfId="49" applyNumberFormat="1" applyFont="1" applyFill="1" applyBorder="1">
      <alignment vertical="center"/>
    </xf>
    <xf numFmtId="0" fontId="2" fillId="0" borderId="0" xfId="49" applyNumberFormat="1" applyFont="1" applyBorder="1" applyAlignment="1">
      <alignment vertical="center"/>
    </xf>
    <xf numFmtId="10" fontId="1" fillId="0" borderId="0" xfId="0" applyNumberFormat="1" applyFont="1" applyBorder="1" applyAlignment="1">
      <alignment horizontal="center" vertical="center" wrapText="1"/>
    </xf>
    <xf numFmtId="10" fontId="2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4" fontId="1" fillId="0" borderId="2" xfId="49" applyNumberFormat="1" applyFont="1" applyFill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ont="1" applyFill="1" applyAlignment="1">
      <alignment horizontal="center" vertical="center"/>
    </xf>
    <xf numFmtId="31" fontId="0" fillId="2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textRotation="255"/>
    </xf>
    <xf numFmtId="0" fontId="1" fillId="2" borderId="5" xfId="0" applyFont="1" applyFill="1" applyBorder="1" applyAlignment="1">
      <alignment horizontal="center" vertical="center" wrapText="1"/>
    </xf>
    <xf numFmtId="0" fontId="0" fillId="2" borderId="2" xfId="0" applyFill="1" applyBorder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Fill="1" applyBorder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2" borderId="2" xfId="0" applyFont="1" applyFill="1" applyBorder="1">
      <alignment vertical="center"/>
    </xf>
    <xf numFmtId="0" fontId="1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7" fontId="1" fillId="2" borderId="2" xfId="0" applyNumberFormat="1" applyFont="1" applyFill="1" applyBorder="1">
      <alignment vertical="center"/>
    </xf>
    <xf numFmtId="9" fontId="1" fillId="2" borderId="2" xfId="0" applyNumberFormat="1" applyFont="1" applyFill="1" applyBorder="1">
      <alignment vertical="center"/>
    </xf>
    <xf numFmtId="4" fontId="1" fillId="0" borderId="2" xfId="0" applyNumberFormat="1" applyFont="1" applyFill="1" applyBorder="1" applyAlignment="1">
      <alignment horizontal="right" vertical="center"/>
    </xf>
    <xf numFmtId="4" fontId="1" fillId="2" borderId="2" xfId="0" applyNumberFormat="1" applyFont="1" applyFill="1" applyBorder="1" applyAlignment="1">
      <alignment horizontal="right" vertical="center"/>
    </xf>
    <xf numFmtId="0" fontId="2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43" fontId="0" fillId="0" borderId="0" xfId="0" applyNumberFormat="1">
      <alignment vertical="center"/>
    </xf>
    <xf numFmtId="49" fontId="1" fillId="0" borderId="2" xfId="0" applyNumberFormat="1" applyFont="1" applyFill="1" applyBorder="1">
      <alignment vertical="center"/>
    </xf>
    <xf numFmtId="0" fontId="0" fillId="2" borderId="2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43" fontId="1" fillId="2" borderId="0" xfId="0" applyNumberFormat="1" applyFont="1" applyFill="1" applyAlignment="1">
      <alignment horizontal="right" vertical="center"/>
    </xf>
    <xf numFmtId="43" fontId="1" fillId="2" borderId="2" xfId="0" applyNumberFormat="1" applyFont="1" applyFill="1" applyBorder="1" applyAlignment="1">
      <alignment horizontal="center" vertical="center"/>
    </xf>
    <xf numFmtId="43" fontId="1" fillId="0" borderId="2" xfId="0" applyNumberFormat="1" applyFont="1" applyFill="1" applyBorder="1">
      <alignment vertical="center"/>
    </xf>
    <xf numFmtId="177" fontId="1" fillId="0" borderId="2" xfId="0" applyNumberFormat="1" applyFont="1" applyFill="1" applyBorder="1">
      <alignment vertical="center"/>
    </xf>
    <xf numFmtId="43" fontId="1" fillId="0" borderId="2" xfId="0" applyNumberFormat="1" applyFont="1" applyFill="1" applyBorder="1" applyAlignment="1">
      <alignment horizontal="left" vertical="center"/>
    </xf>
    <xf numFmtId="0" fontId="0" fillId="0" borderId="2" xfId="0" applyFont="1" applyFill="1" applyBorder="1">
      <alignment vertical="center"/>
    </xf>
    <xf numFmtId="43" fontId="1" fillId="2" borderId="2" xfId="0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0" fillId="0" borderId="0" xfId="0" applyFont="1" applyFill="1" applyAlignment="1">
      <alignment horizontal="left" vertical="center"/>
    </xf>
    <xf numFmtId="43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horizontal="right" vertical="center"/>
    </xf>
    <xf numFmtId="31" fontId="0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255"/>
    </xf>
    <xf numFmtId="0" fontId="1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49" fontId="7" fillId="0" borderId="2" xfId="0" applyNumberFormat="1" applyFont="1" applyFill="1" applyBorder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0" xfId="0" applyFont="1" applyFill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3" fontId="8" fillId="0" borderId="2" xfId="0" applyNumberFormat="1" applyFont="1" applyFill="1" applyBorder="1">
      <alignment vertical="center"/>
    </xf>
    <xf numFmtId="4" fontId="7" fillId="0" borderId="2" xfId="0" applyNumberFormat="1" applyFont="1" applyFill="1" applyBorder="1" applyAlignment="1">
      <alignment horizontal="right" vertical="center"/>
    </xf>
    <xf numFmtId="177" fontId="7" fillId="0" borderId="2" xfId="0" applyNumberFormat="1" applyFont="1" applyFill="1" applyBorder="1">
      <alignment vertical="center"/>
    </xf>
    <xf numFmtId="0" fontId="7" fillId="0" borderId="2" xfId="0" applyFont="1" applyFill="1" applyBorder="1">
      <alignment vertical="center"/>
    </xf>
    <xf numFmtId="43" fontId="7" fillId="0" borderId="2" xfId="0" applyNumberFormat="1" applyFont="1" applyFill="1" applyBorder="1">
      <alignment vertical="center"/>
    </xf>
    <xf numFmtId="0" fontId="7" fillId="0" borderId="2" xfId="0" applyFont="1" applyFill="1" applyBorder="1" applyAlignment="1">
      <alignment vertical="center" wrapText="1"/>
    </xf>
    <xf numFmtId="43" fontId="1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left" vertical="center"/>
    </xf>
    <xf numFmtId="43" fontId="1" fillId="0" borderId="0" xfId="0" applyNumberFormat="1" applyFont="1" applyFill="1" applyBorder="1" applyAlignment="1">
      <alignment horizontal="right" vertical="center"/>
    </xf>
    <xf numFmtId="4" fontId="1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43" fontId="2" fillId="0" borderId="0" xfId="0" applyNumberFormat="1" applyFont="1" applyAlignment="1">
      <alignment vertical="center"/>
    </xf>
    <xf numFmtId="0" fontId="0" fillId="0" borderId="0" xfId="0" applyAlignment="1"/>
    <xf numFmtId="0" fontId="9" fillId="0" borderId="0" xfId="0" applyFont="1" applyAlignment="1">
      <alignment horizontal="center" vertical="center" wrapText="1"/>
    </xf>
    <xf numFmtId="178" fontId="2" fillId="0" borderId="0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left" vertical="center"/>
    </xf>
    <xf numFmtId="43" fontId="2" fillId="0" borderId="2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/>
    </xf>
    <xf numFmtId="0" fontId="10" fillId="0" borderId="2" xfId="10" applyFont="1" applyBorder="1" applyAlignment="1" applyProtection="1">
      <alignment vertical="center"/>
    </xf>
    <xf numFmtId="49" fontId="2" fillId="0" borderId="2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超链接 2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C13" sqref="C13"/>
    </sheetView>
  </sheetViews>
  <sheetFormatPr defaultColWidth="9" defaultRowHeight="14.25" outlineLevelCol="3"/>
  <cols>
    <col min="1" max="1" width="8.5" style="139" customWidth="1"/>
    <col min="2" max="2" width="27.2" style="139" customWidth="1"/>
    <col min="3" max="3" width="22.3" style="139" customWidth="1"/>
    <col min="4" max="4" width="20.8" style="139" customWidth="1"/>
    <col min="5" max="16384" width="9" style="139"/>
  </cols>
  <sheetData>
    <row r="1" ht="22.5" spans="1:4">
      <c r="A1" s="140" t="s">
        <v>0</v>
      </c>
      <c r="B1" s="140"/>
      <c r="C1" s="140"/>
      <c r="D1" s="140"/>
    </row>
    <row r="2" spans="1:4">
      <c r="A2" s="108" t="s">
        <v>1</v>
      </c>
      <c r="B2" s="59"/>
      <c r="C2" s="59"/>
      <c r="D2" s="59"/>
    </row>
    <row r="3" spans="1:4">
      <c r="A3" s="141"/>
      <c r="B3" s="141"/>
      <c r="C3" s="141"/>
      <c r="D3" s="32"/>
    </row>
    <row r="4" spans="1:4">
      <c r="A4" s="109" t="s">
        <v>2</v>
      </c>
      <c r="B4" s="109"/>
      <c r="C4" s="109"/>
      <c r="D4" s="23"/>
    </row>
    <row r="5" spans="1:4">
      <c r="A5" s="142" t="s">
        <v>3</v>
      </c>
      <c r="B5" s="142" t="s">
        <v>4</v>
      </c>
      <c r="C5" s="143" t="s">
        <v>5</v>
      </c>
      <c r="D5" s="143" t="s">
        <v>6</v>
      </c>
    </row>
    <row r="6" spans="1:4">
      <c r="A6" s="144"/>
      <c r="B6" s="144"/>
      <c r="C6" s="145"/>
      <c r="D6" s="145"/>
    </row>
    <row r="7" spans="1:4">
      <c r="A7" s="146"/>
      <c r="B7" s="146" t="s">
        <v>7</v>
      </c>
      <c r="C7" s="147">
        <f>SUM(C8:C11)</f>
        <v>10146037</v>
      </c>
      <c r="D7" s="147">
        <f ca="1">D8</f>
        <v>20190</v>
      </c>
    </row>
    <row r="8" spans="1:4">
      <c r="A8" s="146" t="s">
        <v>8</v>
      </c>
      <c r="B8" s="148" t="s">
        <v>9</v>
      </c>
      <c r="C8" s="147">
        <f>'1-1机器设备'!I26</f>
        <v>10146037</v>
      </c>
      <c r="D8" s="147">
        <f ca="1">+'1-1机器设备'!K26</f>
        <v>20190</v>
      </c>
    </row>
    <row r="9" hidden="1" spans="1:4">
      <c r="A9" s="146" t="s">
        <v>10</v>
      </c>
      <c r="B9" s="146" t="s">
        <v>11</v>
      </c>
      <c r="C9" s="147"/>
      <c r="D9" s="147">
        <f>'1-3实验设备'!P13</f>
        <v>3100</v>
      </c>
    </row>
    <row r="10" spans="1:4">
      <c r="A10" s="146"/>
      <c r="B10" s="149"/>
      <c r="C10" s="147"/>
      <c r="D10" s="147"/>
    </row>
    <row r="11" spans="1:4">
      <c r="A11" s="146"/>
      <c r="B11" s="149"/>
      <c r="C11" s="147"/>
      <c r="D11" s="147"/>
    </row>
    <row r="12" spans="1:4">
      <c r="A12" s="146"/>
      <c r="B12" s="149"/>
      <c r="C12" s="147"/>
      <c r="D12" s="147"/>
    </row>
    <row r="13" spans="1:4">
      <c r="A13" s="146"/>
      <c r="B13" s="146"/>
      <c r="C13" s="147"/>
      <c r="D13" s="147"/>
    </row>
    <row r="14" spans="1:4">
      <c r="A14" s="146"/>
      <c r="B14" s="150" t="s">
        <v>12</v>
      </c>
      <c r="C14" s="147">
        <f>C7</f>
        <v>10146037</v>
      </c>
      <c r="D14" s="147">
        <f ca="1">D7</f>
        <v>20190</v>
      </c>
    </row>
    <row r="15" spans="1:4">
      <c r="A15" s="146"/>
      <c r="B15" s="150" t="s">
        <v>13</v>
      </c>
      <c r="C15" s="147"/>
      <c r="D15" s="147">
        <v>0</v>
      </c>
    </row>
    <row r="16" spans="1:4">
      <c r="A16" s="146"/>
      <c r="B16" s="150" t="s">
        <v>14</v>
      </c>
      <c r="C16" s="147">
        <f>C14-C15</f>
        <v>10146037</v>
      </c>
      <c r="D16" s="147">
        <f ca="1">D14-D15</f>
        <v>20190</v>
      </c>
    </row>
    <row r="17" spans="1:4">
      <c r="A17" s="22" t="s">
        <v>15</v>
      </c>
      <c r="B17" s="23"/>
      <c r="C17" s="23"/>
      <c r="D17" s="23"/>
    </row>
    <row r="18" spans="1:4">
      <c r="A18" s="22" t="s">
        <v>16</v>
      </c>
      <c r="B18" s="23"/>
      <c r="C18" s="23"/>
      <c r="D18" s="138"/>
    </row>
  </sheetData>
  <mergeCells count="7">
    <mergeCell ref="A1:D1"/>
    <mergeCell ref="A2:D2"/>
    <mergeCell ref="A4:C4"/>
    <mergeCell ref="A5:A6"/>
    <mergeCell ref="B5:B6"/>
    <mergeCell ref="C5:C6"/>
    <mergeCell ref="D5:D6"/>
  </mergeCells>
  <hyperlinks>
    <hyperlink ref="B8" location="机器设备!A1" display="固定资产-医疗设备"/>
  </hyperlinks>
  <pageMargins left="0.44" right="0.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"/>
  <sheetViews>
    <sheetView tabSelected="1" topLeftCell="B1" workbookViewId="0">
      <selection activeCell="H13" sqref="H13"/>
    </sheetView>
  </sheetViews>
  <sheetFormatPr defaultColWidth="9" defaultRowHeight="14.25"/>
  <cols>
    <col min="1" max="1" width="4.5" style="59" hidden="1" customWidth="1"/>
    <col min="2" max="2" width="4.5" style="59" customWidth="1"/>
    <col min="3" max="3" width="20.5" style="105" customWidth="1"/>
    <col min="4" max="4" width="8" style="105" customWidth="1"/>
    <col min="5" max="5" width="11.1" style="105" customWidth="1"/>
    <col min="6" max="6" width="10.1" style="59" customWidth="1"/>
    <col min="7" max="7" width="3.9" style="63" customWidth="1"/>
    <col min="8" max="8" width="2.7" style="63" customWidth="1"/>
    <col min="9" max="9" width="14.3" style="106" customWidth="1"/>
    <col min="10" max="10" width="0.6" style="107" hidden="1" customWidth="1"/>
    <col min="11" max="11" width="12.2" style="107" customWidth="1"/>
    <col min="12" max="12" width="4.5" style="59" customWidth="1"/>
    <col min="13" max="13" width="16.2" style="105" customWidth="1"/>
    <col min="14" max="14" width="14.5" style="59" customWidth="1"/>
    <col min="15" max="15" width="9.4" style="59" customWidth="1"/>
    <col min="16" max="16" width="4.4" style="59" customWidth="1"/>
    <col min="17" max="16384" width="9" style="59"/>
  </cols>
  <sheetData>
    <row r="1" s="59" customFormat="1" spans="2:14">
      <c r="B1" s="63" t="s">
        <v>17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="59" customFormat="1" spans="2:14">
      <c r="B2" s="108" t="s">
        <v>1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="59" customFormat="1" spans="2:14">
      <c r="B3" s="109" t="s">
        <v>18</v>
      </c>
      <c r="C3" s="109"/>
      <c r="D3" s="109"/>
      <c r="E3" s="109"/>
      <c r="F3" s="109"/>
      <c r="G3" s="109"/>
      <c r="H3" s="109"/>
      <c r="I3" s="109"/>
      <c r="J3" s="121"/>
      <c r="L3" s="122"/>
      <c r="M3" s="105"/>
      <c r="N3" s="121" t="s">
        <v>19</v>
      </c>
    </row>
    <row r="4" s="63" customFormat="1" ht="30.75" customHeight="1" spans="2:14">
      <c r="B4" s="110" t="s">
        <v>20</v>
      </c>
      <c r="C4" s="111" t="s">
        <v>21</v>
      </c>
      <c r="D4" s="111" t="s">
        <v>22</v>
      </c>
      <c r="E4" s="111" t="s">
        <v>23</v>
      </c>
      <c r="F4" s="111" t="s">
        <v>24</v>
      </c>
      <c r="G4" s="112" t="s">
        <v>25</v>
      </c>
      <c r="H4" s="113" t="s">
        <v>26</v>
      </c>
      <c r="I4" s="111" t="s">
        <v>5</v>
      </c>
      <c r="J4" s="123"/>
      <c r="K4" s="111" t="s">
        <v>27</v>
      </c>
      <c r="L4" s="124" t="s">
        <v>28</v>
      </c>
      <c r="M4" s="112" t="s">
        <v>29</v>
      </c>
      <c r="N4" s="112" t="s">
        <v>30</v>
      </c>
    </row>
    <row r="5" s="63" customFormat="1" ht="30.75" customHeight="1" spans="2:14">
      <c r="B5" s="114"/>
      <c r="C5" s="115"/>
      <c r="D5" s="115"/>
      <c r="E5" s="115"/>
      <c r="F5" s="115"/>
      <c r="G5" s="112"/>
      <c r="H5" s="113"/>
      <c r="I5" s="115"/>
      <c r="J5" s="112" t="s">
        <v>31</v>
      </c>
      <c r="K5" s="115"/>
      <c r="L5" s="125"/>
      <c r="M5" s="112"/>
      <c r="N5" s="112"/>
    </row>
    <row r="6" s="59" customFormat="1" spans="2:14">
      <c r="B6" s="58">
        <v>1</v>
      </c>
      <c r="C6" s="116" t="s">
        <v>32</v>
      </c>
      <c r="D6" s="116"/>
      <c r="E6" s="116"/>
      <c r="F6" s="117" t="s">
        <v>33</v>
      </c>
      <c r="G6" s="112">
        <v>1</v>
      </c>
      <c r="H6" s="112" t="s">
        <v>34</v>
      </c>
      <c r="I6" s="126">
        <v>2600</v>
      </c>
      <c r="J6" s="127"/>
      <c r="K6" s="127">
        <v>5</v>
      </c>
      <c r="L6" s="128"/>
      <c r="M6" s="116" t="s">
        <v>35</v>
      </c>
      <c r="N6" s="129"/>
    </row>
    <row r="7" s="59" customFormat="1" spans="2:14">
      <c r="B7" s="58">
        <v>2</v>
      </c>
      <c r="C7" s="116" t="s">
        <v>36</v>
      </c>
      <c r="D7" s="116" t="s">
        <v>37</v>
      </c>
      <c r="E7" s="116" t="s">
        <v>38</v>
      </c>
      <c r="F7" s="117" t="s">
        <v>33</v>
      </c>
      <c r="G7" s="112">
        <v>1</v>
      </c>
      <c r="H7" s="112" t="s">
        <v>34</v>
      </c>
      <c r="I7" s="130">
        <v>10720</v>
      </c>
      <c r="J7" s="127"/>
      <c r="K7" s="127">
        <v>50</v>
      </c>
      <c r="L7" s="128"/>
      <c r="M7" s="116" t="s">
        <v>35</v>
      </c>
      <c r="N7" s="129"/>
    </row>
    <row r="8" s="59" customFormat="1" spans="2:14">
      <c r="B8" s="58">
        <v>3</v>
      </c>
      <c r="C8" s="116" t="s">
        <v>39</v>
      </c>
      <c r="D8" s="116" t="s">
        <v>40</v>
      </c>
      <c r="E8" s="116"/>
      <c r="F8" s="117" t="s">
        <v>33</v>
      </c>
      <c r="G8" s="112">
        <v>1</v>
      </c>
      <c r="H8" s="112" t="s">
        <v>34</v>
      </c>
      <c r="I8" s="130">
        <v>27017</v>
      </c>
      <c r="J8" s="127"/>
      <c r="K8" s="127">
        <v>30</v>
      </c>
      <c r="L8" s="128"/>
      <c r="M8" s="116" t="s">
        <v>35</v>
      </c>
      <c r="N8" s="129"/>
    </row>
    <row r="9" s="59" customFormat="1" spans="2:14">
      <c r="B9" s="58">
        <v>4</v>
      </c>
      <c r="C9" s="116" t="s">
        <v>41</v>
      </c>
      <c r="D9" s="116"/>
      <c r="E9" s="116" t="s">
        <v>42</v>
      </c>
      <c r="F9" s="117" t="s">
        <v>43</v>
      </c>
      <c r="G9" s="112">
        <v>1</v>
      </c>
      <c r="H9" s="112" t="s">
        <v>34</v>
      </c>
      <c r="I9" s="130">
        <v>13500</v>
      </c>
      <c r="J9" s="127"/>
      <c r="K9" s="127">
        <v>30</v>
      </c>
      <c r="L9" s="128"/>
      <c r="M9" s="116" t="s">
        <v>35</v>
      </c>
      <c r="N9" s="129"/>
    </row>
    <row r="10" s="59" customFormat="1" spans="2:14">
      <c r="B10" s="58">
        <v>5</v>
      </c>
      <c r="C10" s="116" t="s">
        <v>44</v>
      </c>
      <c r="D10" s="116"/>
      <c r="E10" s="116"/>
      <c r="F10" s="117" t="s">
        <v>33</v>
      </c>
      <c r="G10" s="112">
        <v>1</v>
      </c>
      <c r="H10" s="112" t="s">
        <v>34</v>
      </c>
      <c r="I10" s="130">
        <v>1460</v>
      </c>
      <c r="J10" s="127"/>
      <c r="K10" s="127">
        <v>10</v>
      </c>
      <c r="L10" s="128"/>
      <c r="M10" s="116" t="s">
        <v>35</v>
      </c>
      <c r="N10" s="129"/>
    </row>
    <row r="11" s="104" customFormat="1" spans="2:14">
      <c r="B11" s="58">
        <v>6</v>
      </c>
      <c r="C11" s="116" t="s">
        <v>45</v>
      </c>
      <c r="D11" s="116"/>
      <c r="E11" s="116"/>
      <c r="F11" s="117" t="s">
        <v>33</v>
      </c>
      <c r="G11" s="112">
        <v>1</v>
      </c>
      <c r="H11" s="112" t="s">
        <v>34</v>
      </c>
      <c r="I11" s="130">
        <v>1800</v>
      </c>
      <c r="J11" s="127"/>
      <c r="K11" s="127">
        <v>5</v>
      </c>
      <c r="L11" s="128"/>
      <c r="M11" s="116" t="s">
        <v>35</v>
      </c>
      <c r="N11" s="129"/>
    </row>
    <row r="12" s="59" customFormat="1" spans="2:14">
      <c r="B12" s="58">
        <v>7</v>
      </c>
      <c r="C12" s="116" t="s">
        <v>46</v>
      </c>
      <c r="D12" s="116"/>
      <c r="E12" s="116"/>
      <c r="F12" s="117" t="s">
        <v>33</v>
      </c>
      <c r="G12" s="112">
        <v>1</v>
      </c>
      <c r="H12" s="112" t="s">
        <v>34</v>
      </c>
      <c r="I12" s="130">
        <v>236000</v>
      </c>
      <c r="J12" s="127"/>
      <c r="K12" s="127">
        <v>60</v>
      </c>
      <c r="L12" s="128"/>
      <c r="M12" s="116" t="s">
        <v>35</v>
      </c>
      <c r="N12" s="129" t="s">
        <v>47</v>
      </c>
    </row>
    <row r="13" s="59" customFormat="1" spans="2:14">
      <c r="B13" s="58">
        <v>8</v>
      </c>
      <c r="C13" s="116" t="s">
        <v>48</v>
      </c>
      <c r="D13" s="116" t="s">
        <v>37</v>
      </c>
      <c r="E13" s="116" t="s">
        <v>49</v>
      </c>
      <c r="F13" s="117" t="s">
        <v>33</v>
      </c>
      <c r="G13" s="112">
        <v>1</v>
      </c>
      <c r="H13" s="112" t="s">
        <v>34</v>
      </c>
      <c r="I13" s="130">
        <v>2650</v>
      </c>
      <c r="J13" s="127"/>
      <c r="K13" s="127">
        <v>30</v>
      </c>
      <c r="L13" s="128"/>
      <c r="M13" s="116" t="s">
        <v>35</v>
      </c>
      <c r="N13" s="129"/>
    </row>
    <row r="14" s="59" customFormat="1" spans="2:14">
      <c r="B14" s="58">
        <v>9</v>
      </c>
      <c r="C14" s="116" t="s">
        <v>50</v>
      </c>
      <c r="D14" s="116"/>
      <c r="E14" s="116"/>
      <c r="F14" s="117" t="s">
        <v>33</v>
      </c>
      <c r="G14" s="112">
        <v>1</v>
      </c>
      <c r="H14" s="112" t="s">
        <v>34</v>
      </c>
      <c r="I14" s="130">
        <v>5900</v>
      </c>
      <c r="J14" s="127"/>
      <c r="K14" s="127">
        <v>20</v>
      </c>
      <c r="L14" s="128"/>
      <c r="M14" s="116" t="s">
        <v>35</v>
      </c>
      <c r="N14" s="129"/>
    </row>
    <row r="15" s="59" customFormat="1" spans="2:14">
      <c r="B15" s="58">
        <v>10</v>
      </c>
      <c r="C15" s="116" t="s">
        <v>51</v>
      </c>
      <c r="D15" s="116"/>
      <c r="E15" s="116" t="s">
        <v>52</v>
      </c>
      <c r="F15" s="117" t="s">
        <v>33</v>
      </c>
      <c r="G15" s="112">
        <v>1</v>
      </c>
      <c r="H15" s="112" t="s">
        <v>34</v>
      </c>
      <c r="I15" s="130">
        <v>145000</v>
      </c>
      <c r="J15" s="127"/>
      <c r="K15" s="127">
        <v>100</v>
      </c>
      <c r="L15" s="128"/>
      <c r="M15" s="116" t="s">
        <v>35</v>
      </c>
      <c r="N15" s="129"/>
    </row>
    <row r="16" s="59" customFormat="1" spans="2:14">
      <c r="B16" s="58">
        <v>11</v>
      </c>
      <c r="C16" s="116" t="s">
        <v>53</v>
      </c>
      <c r="D16" s="116"/>
      <c r="E16" s="116" t="s">
        <v>54</v>
      </c>
      <c r="F16" s="117" t="s">
        <v>33</v>
      </c>
      <c r="G16" s="112">
        <v>1</v>
      </c>
      <c r="H16" s="112" t="s">
        <v>34</v>
      </c>
      <c r="I16" s="130">
        <v>246000</v>
      </c>
      <c r="J16" s="127"/>
      <c r="K16" s="127">
        <v>100</v>
      </c>
      <c r="L16" s="128"/>
      <c r="M16" s="116" t="s">
        <v>35</v>
      </c>
      <c r="N16" s="129"/>
    </row>
    <row r="17" s="59" customFormat="1" spans="2:14">
      <c r="B17" s="58">
        <v>12</v>
      </c>
      <c r="C17" s="116" t="s">
        <v>50</v>
      </c>
      <c r="D17" s="116"/>
      <c r="E17" s="116"/>
      <c r="F17" s="117" t="s">
        <v>33</v>
      </c>
      <c r="G17" s="112">
        <v>1</v>
      </c>
      <c r="H17" s="112" t="s">
        <v>34</v>
      </c>
      <c r="I17" s="130">
        <v>6200</v>
      </c>
      <c r="J17" s="127"/>
      <c r="K17" s="127">
        <v>20</v>
      </c>
      <c r="L17" s="128"/>
      <c r="M17" s="116" t="s">
        <v>35</v>
      </c>
      <c r="N17" s="129"/>
    </row>
    <row r="18" s="59" customFormat="1" spans="2:14">
      <c r="B18" s="58">
        <v>13</v>
      </c>
      <c r="C18" s="116" t="s">
        <v>45</v>
      </c>
      <c r="D18" s="116"/>
      <c r="E18" s="116"/>
      <c r="F18" s="117" t="s">
        <v>33</v>
      </c>
      <c r="G18" s="112">
        <v>1</v>
      </c>
      <c r="H18" s="112" t="s">
        <v>34</v>
      </c>
      <c r="I18" s="130">
        <v>1800</v>
      </c>
      <c r="J18" s="127"/>
      <c r="K18" s="127">
        <v>5</v>
      </c>
      <c r="L18" s="128"/>
      <c r="M18" s="116" t="s">
        <v>35</v>
      </c>
      <c r="N18" s="129"/>
    </row>
    <row r="19" s="59" customFormat="1" spans="2:14">
      <c r="B19" s="58">
        <v>14</v>
      </c>
      <c r="C19" s="116" t="s">
        <v>50</v>
      </c>
      <c r="D19" s="116"/>
      <c r="E19" s="116"/>
      <c r="F19" s="117" t="s">
        <v>33</v>
      </c>
      <c r="G19" s="112">
        <v>1</v>
      </c>
      <c r="H19" s="112" t="s">
        <v>34</v>
      </c>
      <c r="I19" s="130">
        <v>5800</v>
      </c>
      <c r="J19" s="127"/>
      <c r="K19" s="127">
        <v>20</v>
      </c>
      <c r="L19" s="128"/>
      <c r="M19" s="116" t="s">
        <v>35</v>
      </c>
      <c r="N19" s="129"/>
    </row>
    <row r="20" s="59" customFormat="1" spans="2:14">
      <c r="B20" s="58">
        <v>15</v>
      </c>
      <c r="C20" s="116" t="s">
        <v>55</v>
      </c>
      <c r="D20" s="116"/>
      <c r="E20" s="116"/>
      <c r="F20" s="117" t="s">
        <v>33</v>
      </c>
      <c r="G20" s="112">
        <v>1</v>
      </c>
      <c r="H20" s="112" t="s">
        <v>34</v>
      </c>
      <c r="I20" s="130">
        <v>1300</v>
      </c>
      <c r="J20" s="127"/>
      <c r="K20" s="127">
        <v>10</v>
      </c>
      <c r="L20" s="128"/>
      <c r="M20" s="116" t="s">
        <v>35</v>
      </c>
      <c r="N20" s="129"/>
    </row>
    <row r="21" s="59" customFormat="1" spans="2:14">
      <c r="B21" s="58">
        <v>16</v>
      </c>
      <c r="C21" s="116" t="s">
        <v>45</v>
      </c>
      <c r="D21" s="116"/>
      <c r="E21" s="116"/>
      <c r="F21" s="117" t="s">
        <v>33</v>
      </c>
      <c r="G21" s="112">
        <v>1</v>
      </c>
      <c r="H21" s="112" t="s">
        <v>34</v>
      </c>
      <c r="I21" s="130">
        <v>1800</v>
      </c>
      <c r="J21" s="127"/>
      <c r="K21" s="127">
        <v>5</v>
      </c>
      <c r="L21" s="128"/>
      <c r="M21" s="116" t="s">
        <v>35</v>
      </c>
      <c r="N21" s="129"/>
    </row>
    <row r="22" s="59" customFormat="1" ht="37.8" customHeight="1" spans="2:14">
      <c r="B22" s="58">
        <v>17</v>
      </c>
      <c r="C22" s="116" t="s">
        <v>56</v>
      </c>
      <c r="D22" s="116"/>
      <c r="E22" s="116"/>
      <c r="F22" s="117" t="s">
        <v>33</v>
      </c>
      <c r="G22" s="112">
        <v>1</v>
      </c>
      <c r="H22" s="112" t="s">
        <v>34</v>
      </c>
      <c r="I22" s="130">
        <v>411840</v>
      </c>
      <c r="J22" s="127"/>
      <c r="K22" s="127">
        <v>4660</v>
      </c>
      <c r="L22" s="128"/>
      <c r="M22" s="116" t="s">
        <v>35</v>
      </c>
      <c r="N22" s="131" t="s">
        <v>57</v>
      </c>
    </row>
    <row r="23" s="59" customFormat="1" spans="2:14">
      <c r="B23" s="58">
        <v>18</v>
      </c>
      <c r="C23" s="116" t="s">
        <v>58</v>
      </c>
      <c r="D23" s="116" t="s">
        <v>37</v>
      </c>
      <c r="E23" s="116"/>
      <c r="F23" s="117" t="s">
        <v>33</v>
      </c>
      <c r="G23" s="112">
        <v>1</v>
      </c>
      <c r="H23" s="112" t="s">
        <v>34</v>
      </c>
      <c r="I23" s="130">
        <v>690</v>
      </c>
      <c r="J23" s="127"/>
      <c r="K23" s="127">
        <v>30</v>
      </c>
      <c r="L23" s="128"/>
      <c r="M23" s="116" t="s">
        <v>35</v>
      </c>
      <c r="N23" s="129"/>
    </row>
    <row r="24" s="59" customFormat="1" spans="2:14">
      <c r="B24" s="58">
        <v>19</v>
      </c>
      <c r="C24" s="116" t="s">
        <v>59</v>
      </c>
      <c r="D24" s="116"/>
      <c r="E24" s="116" t="s">
        <v>60</v>
      </c>
      <c r="F24" s="117" t="s">
        <v>33</v>
      </c>
      <c r="G24" s="112">
        <v>1</v>
      </c>
      <c r="H24" s="112" t="s">
        <v>34</v>
      </c>
      <c r="I24" s="130">
        <v>6627960</v>
      </c>
      <c r="J24" s="127"/>
      <c r="K24" s="127">
        <v>10000</v>
      </c>
      <c r="L24" s="128"/>
      <c r="M24" s="116" t="s">
        <v>35</v>
      </c>
      <c r="N24" s="129"/>
    </row>
    <row r="25" s="59" customFormat="1" spans="2:14">
      <c r="B25" s="58">
        <v>20</v>
      </c>
      <c r="C25" s="116" t="s">
        <v>61</v>
      </c>
      <c r="D25" s="116"/>
      <c r="E25" s="116" t="s">
        <v>62</v>
      </c>
      <c r="F25" s="117" t="s">
        <v>33</v>
      </c>
      <c r="G25" s="112">
        <v>1</v>
      </c>
      <c r="H25" s="112" t="s">
        <v>34</v>
      </c>
      <c r="I25" s="130">
        <v>2396000</v>
      </c>
      <c r="J25" s="127"/>
      <c r="K25" s="127">
        <v>5000</v>
      </c>
      <c r="L25" s="128"/>
      <c r="M25" s="116" t="s">
        <v>35</v>
      </c>
      <c r="N25" s="129"/>
    </row>
    <row r="26" spans="1:14">
      <c r="A26" s="102"/>
      <c r="B26" s="102"/>
      <c r="C26" s="118" t="s">
        <v>63</v>
      </c>
      <c r="D26" s="118"/>
      <c r="E26" s="118"/>
      <c r="F26" s="118"/>
      <c r="G26" s="77">
        <f>SUM(G6:G25)</f>
        <v>20</v>
      </c>
      <c r="H26" s="77"/>
      <c r="I26" s="132">
        <f>SUM(I6:I25)</f>
        <v>10146037</v>
      </c>
      <c r="J26" s="89"/>
      <c r="K26" s="89">
        <f ca="1">SUM(K6:K25:K25)</f>
        <v>20190</v>
      </c>
      <c r="L26" s="102"/>
      <c r="M26" s="133"/>
      <c r="N26" s="102"/>
    </row>
    <row r="27" spans="3:14">
      <c r="C27" s="119"/>
      <c r="D27" s="119"/>
      <c r="E27" s="119"/>
      <c r="F27" s="119"/>
      <c r="G27" s="120"/>
      <c r="H27" s="119"/>
      <c r="I27" s="134"/>
      <c r="J27" s="135"/>
      <c r="K27" s="135"/>
      <c r="L27" s="136"/>
      <c r="M27" s="137"/>
      <c r="N27" s="136"/>
    </row>
    <row r="28" spans="3:9">
      <c r="C28" s="22" t="s">
        <v>15</v>
      </c>
      <c r="D28" s="23"/>
      <c r="E28" s="23"/>
      <c r="F28" s="23"/>
      <c r="G28" s="23"/>
      <c r="H28" s="23"/>
      <c r="I28" s="138"/>
    </row>
    <row r="29" spans="3:9">
      <c r="C29" s="22" t="s">
        <v>16</v>
      </c>
      <c r="D29" s="23"/>
      <c r="E29" s="23"/>
      <c r="F29" s="23"/>
      <c r="G29" s="23"/>
      <c r="H29" s="23"/>
      <c r="I29" s="138"/>
    </row>
  </sheetData>
  <mergeCells count="16">
    <mergeCell ref="B1:N1"/>
    <mergeCell ref="B2:N2"/>
    <mergeCell ref="B3:I3"/>
    <mergeCell ref="C26:F26"/>
    <mergeCell ref="B4:B5"/>
    <mergeCell ref="C4:C5"/>
    <mergeCell ref="D4:D5"/>
    <mergeCell ref="E4:E5"/>
    <mergeCell ref="F4:F5"/>
    <mergeCell ref="G4:G5"/>
    <mergeCell ref="H4:H5"/>
    <mergeCell ref="I4:I5"/>
    <mergeCell ref="K4:K5"/>
    <mergeCell ref="L4:L5"/>
    <mergeCell ref="M4:M5"/>
    <mergeCell ref="N4:N5"/>
  </mergeCells>
  <pageMargins left="0.15748031496063" right="0.15748031496063" top="0.433070866141732" bottom="0.590551181102362" header="0.31496062992126" footer="0.31496062992126"/>
  <pageSetup paperSize="9" orientation="landscape" verticalDpi="18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4"/>
  <sheetViews>
    <sheetView topLeftCell="B1" workbookViewId="0">
      <selection activeCell="B3" sqref="B3:I3"/>
    </sheetView>
  </sheetViews>
  <sheetFormatPr defaultColWidth="9" defaultRowHeight="14.25"/>
  <cols>
    <col min="1" max="1" width="4.5" hidden="1" customWidth="1"/>
    <col min="2" max="2" width="3.1" customWidth="1"/>
    <col min="3" max="3" width="11.2" customWidth="1"/>
    <col min="4" max="4" width="6" customWidth="1"/>
    <col min="5" max="5" width="21" customWidth="1"/>
    <col min="6" max="6" width="10.5" style="92" customWidth="1"/>
    <col min="7" max="7" width="4.7" customWidth="1"/>
    <col min="8" max="8" width="3.1" customWidth="1"/>
    <col min="9" max="9" width="11.1" customWidth="1"/>
    <col min="10" max="10" width="6.2" customWidth="1"/>
    <col min="11" max="11" width="8.5" customWidth="1"/>
    <col min="12" max="12" width="7.1" customWidth="1"/>
    <col min="13" max="13" width="8.5" hidden="1" customWidth="1"/>
    <col min="14" max="14" width="8.4" style="93" customWidth="1"/>
    <col min="15" max="15" width="7.2" customWidth="1"/>
    <col min="16" max="16" width="11.4" customWidth="1"/>
    <col min="17" max="17" width="8" customWidth="1"/>
  </cols>
  <sheetData>
    <row r="1" s="59" customFormat="1" spans="2:17">
      <c r="B1" s="63" t="s">
        <v>64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="60" customFormat="1" spans="2:17">
      <c r="B2" s="64" t="s">
        <v>1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</row>
    <row r="3" s="60" customFormat="1" spans="2:17">
      <c r="B3" s="65" t="str">
        <f>'1-1机器设备'!B3:I3</f>
        <v>资产占有单位名称: 日照市人民医院</v>
      </c>
      <c r="C3" s="65"/>
      <c r="D3" s="65"/>
      <c r="E3" s="65"/>
      <c r="F3" s="65"/>
      <c r="G3" s="65"/>
      <c r="H3" s="65"/>
      <c r="I3" s="65"/>
      <c r="J3" s="81"/>
      <c r="K3" s="81"/>
      <c r="L3" s="81"/>
      <c r="M3" s="82"/>
      <c r="N3" s="97"/>
      <c r="O3" s="82"/>
      <c r="P3" s="82"/>
      <c r="Q3" s="82" t="s">
        <v>19</v>
      </c>
    </row>
    <row r="4" s="61" customFormat="1" ht="26.25" customHeight="1" spans="2:17">
      <c r="B4" s="66" t="s">
        <v>20</v>
      </c>
      <c r="C4" s="67" t="s">
        <v>21</v>
      </c>
      <c r="D4" s="68" t="s">
        <v>22</v>
      </c>
      <c r="E4" s="67" t="s">
        <v>23</v>
      </c>
      <c r="F4" s="69" t="s">
        <v>24</v>
      </c>
      <c r="G4" s="69" t="s">
        <v>25</v>
      </c>
      <c r="H4" s="70" t="s">
        <v>26</v>
      </c>
      <c r="I4" s="83" t="s">
        <v>5</v>
      </c>
      <c r="J4" s="84"/>
      <c r="K4" s="83" t="s">
        <v>65</v>
      </c>
      <c r="L4" s="85"/>
      <c r="M4" s="85"/>
      <c r="N4" s="84"/>
      <c r="O4" s="67" t="s">
        <v>28</v>
      </c>
      <c r="P4" s="67" t="s">
        <v>29</v>
      </c>
      <c r="Q4" s="67" t="s">
        <v>30</v>
      </c>
    </row>
    <row r="5" s="61" customFormat="1" ht="26.25" customHeight="1" spans="2:17">
      <c r="B5" s="71"/>
      <c r="C5" s="67"/>
      <c r="D5" s="68"/>
      <c r="E5" s="72"/>
      <c r="F5" s="73"/>
      <c r="G5" s="73"/>
      <c r="H5" s="74"/>
      <c r="I5" s="67" t="s">
        <v>66</v>
      </c>
      <c r="J5" s="67" t="s">
        <v>67</v>
      </c>
      <c r="K5" s="67" t="s">
        <v>66</v>
      </c>
      <c r="L5" s="86" t="s">
        <v>68</v>
      </c>
      <c r="M5" s="67" t="s">
        <v>31</v>
      </c>
      <c r="N5" s="98" t="s">
        <v>67</v>
      </c>
      <c r="O5" s="67"/>
      <c r="P5" s="67"/>
      <c r="Q5" s="67"/>
    </row>
    <row r="6" s="59" customFormat="1" spans="2:17">
      <c r="B6" s="58">
        <v>1</v>
      </c>
      <c r="C6" s="58" t="s">
        <v>69</v>
      </c>
      <c r="D6" s="58" t="s">
        <v>70</v>
      </c>
      <c r="E6" s="58" t="s">
        <v>71</v>
      </c>
      <c r="F6" s="94" t="s">
        <v>72</v>
      </c>
      <c r="G6" s="77">
        <v>1</v>
      </c>
      <c r="H6" s="77" t="s">
        <v>73</v>
      </c>
      <c r="I6" s="99">
        <v>460</v>
      </c>
      <c r="J6" s="100"/>
      <c r="K6" s="89"/>
      <c r="L6" s="89"/>
      <c r="M6" s="100"/>
      <c r="N6" s="101">
        <v>20</v>
      </c>
      <c r="O6" s="76"/>
      <c r="P6" s="102"/>
      <c r="Q6" s="102"/>
    </row>
    <row r="7" s="59" customFormat="1" spans="2:17">
      <c r="B7" s="58">
        <v>2</v>
      </c>
      <c r="C7" s="58" t="s">
        <v>69</v>
      </c>
      <c r="D7" s="58" t="s">
        <v>70</v>
      </c>
      <c r="E7" s="58" t="s">
        <v>71</v>
      </c>
      <c r="F7" s="94" t="s">
        <v>72</v>
      </c>
      <c r="G7" s="77">
        <v>1</v>
      </c>
      <c r="H7" s="77" t="s">
        <v>73</v>
      </c>
      <c r="I7" s="99">
        <v>460</v>
      </c>
      <c r="J7" s="100"/>
      <c r="K7" s="89"/>
      <c r="L7" s="89"/>
      <c r="M7" s="100"/>
      <c r="N7" s="101">
        <v>20</v>
      </c>
      <c r="O7" s="76"/>
      <c r="P7" s="102"/>
      <c r="Q7" s="102"/>
    </row>
    <row r="8" s="59" customFormat="1" spans="2:17">
      <c r="B8" s="58">
        <v>3</v>
      </c>
      <c r="C8" s="58" t="s">
        <v>74</v>
      </c>
      <c r="D8" s="58" t="s">
        <v>70</v>
      </c>
      <c r="E8" s="58" t="s">
        <v>75</v>
      </c>
      <c r="F8" s="94" t="s">
        <v>72</v>
      </c>
      <c r="G8" s="77">
        <v>1</v>
      </c>
      <c r="H8" s="77" t="s">
        <v>73</v>
      </c>
      <c r="I8" s="99">
        <v>300</v>
      </c>
      <c r="J8" s="100"/>
      <c r="K8" s="89"/>
      <c r="L8" s="89"/>
      <c r="M8" s="100"/>
      <c r="N8" s="101">
        <v>10</v>
      </c>
      <c r="O8" s="76"/>
      <c r="P8" s="102"/>
      <c r="Q8" s="102"/>
    </row>
    <row r="9" s="59" customFormat="1" spans="2:17">
      <c r="B9" s="58">
        <v>4</v>
      </c>
      <c r="C9" s="58" t="s">
        <v>76</v>
      </c>
      <c r="D9" s="58" t="s">
        <v>70</v>
      </c>
      <c r="E9" s="58" t="s">
        <v>77</v>
      </c>
      <c r="F9" s="94" t="s">
        <v>72</v>
      </c>
      <c r="G9" s="77">
        <v>1</v>
      </c>
      <c r="H9" s="77" t="s">
        <v>73</v>
      </c>
      <c r="I9" s="99">
        <v>150</v>
      </c>
      <c r="J9" s="100"/>
      <c r="K9" s="89"/>
      <c r="L9" s="89"/>
      <c r="M9" s="100"/>
      <c r="N9" s="101">
        <v>8</v>
      </c>
      <c r="O9" s="76"/>
      <c r="P9" s="102"/>
      <c r="Q9" s="102"/>
    </row>
    <row r="10" s="59" customFormat="1" spans="2:17">
      <c r="B10" s="58">
        <v>5</v>
      </c>
      <c r="C10" s="58" t="s">
        <v>78</v>
      </c>
      <c r="D10" s="58" t="s">
        <v>70</v>
      </c>
      <c r="E10" s="58" t="s">
        <v>79</v>
      </c>
      <c r="F10" s="94" t="s">
        <v>80</v>
      </c>
      <c r="G10" s="77">
        <v>1</v>
      </c>
      <c r="H10" s="77" t="s">
        <v>73</v>
      </c>
      <c r="I10" s="99">
        <v>567</v>
      </c>
      <c r="J10" s="100"/>
      <c r="K10" s="89"/>
      <c r="L10" s="89"/>
      <c r="M10" s="100"/>
      <c r="N10" s="101">
        <v>10</v>
      </c>
      <c r="O10" s="76"/>
      <c r="P10" s="102"/>
      <c r="Q10" s="102"/>
    </row>
    <row r="11" s="59" customFormat="1" spans="2:17">
      <c r="B11" s="58">
        <v>6</v>
      </c>
      <c r="C11" s="58" t="s">
        <v>81</v>
      </c>
      <c r="D11" s="58" t="s">
        <v>70</v>
      </c>
      <c r="E11" s="58" t="s">
        <v>82</v>
      </c>
      <c r="F11" s="94" t="s">
        <v>72</v>
      </c>
      <c r="G11" s="77">
        <v>1</v>
      </c>
      <c r="H11" s="77" t="s">
        <v>73</v>
      </c>
      <c r="I11" s="99">
        <v>800</v>
      </c>
      <c r="J11" s="100"/>
      <c r="K11" s="89"/>
      <c r="L11" s="89"/>
      <c r="M11" s="100"/>
      <c r="N11" s="101">
        <v>10</v>
      </c>
      <c r="O11" s="76"/>
      <c r="P11" s="102"/>
      <c r="Q11" s="102"/>
    </row>
    <row r="12" s="59" customFormat="1" spans="2:17">
      <c r="B12" s="58">
        <v>7</v>
      </c>
      <c r="C12" s="58" t="s">
        <v>83</v>
      </c>
      <c r="D12" s="58" t="s">
        <v>70</v>
      </c>
      <c r="E12" s="58" t="s">
        <v>84</v>
      </c>
      <c r="F12" s="94" t="s">
        <v>85</v>
      </c>
      <c r="G12" s="77">
        <v>1</v>
      </c>
      <c r="H12" s="77" t="s">
        <v>73</v>
      </c>
      <c r="I12" s="99">
        <v>304</v>
      </c>
      <c r="J12" s="100"/>
      <c r="K12" s="89"/>
      <c r="L12" s="89"/>
      <c r="M12" s="100"/>
      <c r="N12" s="101">
        <v>10</v>
      </c>
      <c r="O12" s="76"/>
      <c r="P12" s="102"/>
      <c r="Q12" s="102"/>
    </row>
    <row r="13" s="59" customFormat="1" spans="2:17">
      <c r="B13" s="58">
        <v>8</v>
      </c>
      <c r="C13" s="58" t="s">
        <v>86</v>
      </c>
      <c r="D13" s="58" t="s">
        <v>70</v>
      </c>
      <c r="E13" s="58" t="s">
        <v>87</v>
      </c>
      <c r="F13" s="94" t="s">
        <v>88</v>
      </c>
      <c r="G13" s="77">
        <v>1</v>
      </c>
      <c r="H13" s="77" t="s">
        <v>73</v>
      </c>
      <c r="I13" s="99">
        <v>400</v>
      </c>
      <c r="J13" s="100"/>
      <c r="K13" s="89"/>
      <c r="L13" s="89"/>
      <c r="M13" s="100"/>
      <c r="N13" s="101">
        <v>15</v>
      </c>
      <c r="O13" s="76"/>
      <c r="P13" s="102"/>
      <c r="Q13" s="102"/>
    </row>
    <row r="14" s="59" customFormat="1" spans="2:17">
      <c r="B14" s="58">
        <v>9</v>
      </c>
      <c r="C14" s="58" t="s">
        <v>69</v>
      </c>
      <c r="D14" s="58" t="s">
        <v>70</v>
      </c>
      <c r="E14" s="58" t="s">
        <v>89</v>
      </c>
      <c r="F14" s="94" t="s">
        <v>72</v>
      </c>
      <c r="G14" s="77">
        <v>1</v>
      </c>
      <c r="H14" s="77" t="s">
        <v>73</v>
      </c>
      <c r="I14" s="99">
        <v>200</v>
      </c>
      <c r="J14" s="100"/>
      <c r="K14" s="89"/>
      <c r="L14" s="89"/>
      <c r="M14" s="100"/>
      <c r="N14" s="101">
        <v>10</v>
      </c>
      <c r="O14" s="76"/>
      <c r="P14" s="102"/>
      <c r="Q14" s="102"/>
    </row>
    <row r="15" s="59" customFormat="1" spans="2:17">
      <c r="B15" s="58">
        <v>10</v>
      </c>
      <c r="C15" s="58" t="s">
        <v>90</v>
      </c>
      <c r="D15" s="58" t="s">
        <v>70</v>
      </c>
      <c r="E15" s="58" t="s">
        <v>89</v>
      </c>
      <c r="F15" s="94" t="s">
        <v>72</v>
      </c>
      <c r="G15" s="77">
        <v>1</v>
      </c>
      <c r="H15" s="77" t="s">
        <v>73</v>
      </c>
      <c r="I15" s="99">
        <v>150</v>
      </c>
      <c r="J15" s="100"/>
      <c r="K15" s="89"/>
      <c r="L15" s="89"/>
      <c r="M15" s="100"/>
      <c r="N15" s="101">
        <v>10</v>
      </c>
      <c r="O15" s="76"/>
      <c r="P15" s="102"/>
      <c r="Q15" s="102"/>
    </row>
    <row r="16" s="59" customFormat="1" spans="2:17">
      <c r="B16" s="58">
        <v>11</v>
      </c>
      <c r="C16" s="58" t="s">
        <v>91</v>
      </c>
      <c r="D16" s="58" t="s">
        <v>70</v>
      </c>
      <c r="E16" s="58" t="s">
        <v>92</v>
      </c>
      <c r="F16" s="94" t="s">
        <v>72</v>
      </c>
      <c r="G16" s="77">
        <v>1</v>
      </c>
      <c r="H16" s="77" t="s">
        <v>73</v>
      </c>
      <c r="I16" s="99">
        <v>340</v>
      </c>
      <c r="J16" s="100"/>
      <c r="K16" s="89"/>
      <c r="L16" s="89"/>
      <c r="M16" s="100"/>
      <c r="N16" s="101">
        <v>10</v>
      </c>
      <c r="O16" s="76"/>
      <c r="P16" s="102"/>
      <c r="Q16" s="102"/>
    </row>
    <row r="17" s="59" customFormat="1" spans="2:17">
      <c r="B17" s="58">
        <v>12</v>
      </c>
      <c r="C17" s="58" t="s">
        <v>69</v>
      </c>
      <c r="D17" s="58" t="s">
        <v>70</v>
      </c>
      <c r="E17" s="58" t="s">
        <v>93</v>
      </c>
      <c r="F17" s="94" t="s">
        <v>72</v>
      </c>
      <c r="G17" s="77">
        <v>1</v>
      </c>
      <c r="H17" s="77" t="s">
        <v>73</v>
      </c>
      <c r="I17" s="99">
        <v>600</v>
      </c>
      <c r="J17" s="100"/>
      <c r="K17" s="89"/>
      <c r="L17" s="89"/>
      <c r="M17" s="100"/>
      <c r="N17" s="101">
        <v>10</v>
      </c>
      <c r="O17" s="76"/>
      <c r="P17" s="102"/>
      <c r="Q17" s="102"/>
    </row>
    <row r="18" s="59" customFormat="1" spans="2:17">
      <c r="B18" s="58">
        <v>13</v>
      </c>
      <c r="C18" s="58" t="s">
        <v>94</v>
      </c>
      <c r="D18" s="58" t="s">
        <v>70</v>
      </c>
      <c r="E18" s="58" t="s">
        <v>95</v>
      </c>
      <c r="F18" s="94" t="s">
        <v>72</v>
      </c>
      <c r="G18" s="77">
        <v>1</v>
      </c>
      <c r="H18" s="77" t="s">
        <v>73</v>
      </c>
      <c r="I18" s="99">
        <v>1800</v>
      </c>
      <c r="J18" s="100"/>
      <c r="K18" s="89"/>
      <c r="L18" s="89"/>
      <c r="M18" s="100"/>
      <c r="N18" s="101">
        <v>20</v>
      </c>
      <c r="O18" s="76"/>
      <c r="P18" s="102"/>
      <c r="Q18" s="102"/>
    </row>
    <row r="19" s="59" customFormat="1" spans="2:17">
      <c r="B19" s="58">
        <v>14</v>
      </c>
      <c r="C19" s="58" t="s">
        <v>96</v>
      </c>
      <c r="D19" s="58" t="s">
        <v>70</v>
      </c>
      <c r="E19" s="58" t="s">
        <v>97</v>
      </c>
      <c r="F19" s="94" t="s">
        <v>72</v>
      </c>
      <c r="G19" s="77">
        <v>1</v>
      </c>
      <c r="H19" s="77" t="s">
        <v>73</v>
      </c>
      <c r="I19" s="99">
        <v>1800</v>
      </c>
      <c r="J19" s="100"/>
      <c r="K19" s="89"/>
      <c r="L19" s="89"/>
      <c r="M19" s="100"/>
      <c r="N19" s="101">
        <v>20</v>
      </c>
      <c r="O19" s="76"/>
      <c r="P19" s="102"/>
      <c r="Q19" s="102"/>
    </row>
    <row r="20" s="59" customFormat="1" spans="2:17">
      <c r="B20" s="58">
        <v>15</v>
      </c>
      <c r="C20" s="58" t="s">
        <v>98</v>
      </c>
      <c r="D20" s="58" t="s">
        <v>70</v>
      </c>
      <c r="E20" s="58" t="s">
        <v>99</v>
      </c>
      <c r="F20" s="94" t="s">
        <v>100</v>
      </c>
      <c r="G20" s="77">
        <v>1</v>
      </c>
      <c r="H20" s="77" t="s">
        <v>73</v>
      </c>
      <c r="I20" s="99">
        <v>140</v>
      </c>
      <c r="J20" s="100"/>
      <c r="K20" s="89"/>
      <c r="L20" s="89"/>
      <c r="M20" s="100"/>
      <c r="N20" s="101">
        <v>20</v>
      </c>
      <c r="O20" s="76"/>
      <c r="P20" s="102"/>
      <c r="Q20" s="102"/>
    </row>
    <row r="21" s="59" customFormat="1" spans="2:17">
      <c r="B21" s="58">
        <v>16</v>
      </c>
      <c r="C21" s="58" t="s">
        <v>96</v>
      </c>
      <c r="D21" s="58" t="s">
        <v>70</v>
      </c>
      <c r="E21" s="58" t="s">
        <v>97</v>
      </c>
      <c r="F21" s="94" t="s">
        <v>72</v>
      </c>
      <c r="G21" s="77">
        <v>1</v>
      </c>
      <c r="H21" s="77" t="s">
        <v>73</v>
      </c>
      <c r="I21" s="99">
        <v>1800</v>
      </c>
      <c r="J21" s="100"/>
      <c r="K21" s="89"/>
      <c r="L21" s="89"/>
      <c r="M21" s="100"/>
      <c r="N21" s="101">
        <v>10</v>
      </c>
      <c r="O21" s="76"/>
      <c r="P21" s="102"/>
      <c r="Q21" s="102"/>
    </row>
    <row r="22" s="59" customFormat="1" spans="2:17">
      <c r="B22" s="58">
        <v>17</v>
      </c>
      <c r="C22" s="58" t="s">
        <v>96</v>
      </c>
      <c r="D22" s="58" t="s">
        <v>70</v>
      </c>
      <c r="E22" s="58" t="s">
        <v>97</v>
      </c>
      <c r="F22" s="94" t="s">
        <v>72</v>
      </c>
      <c r="G22" s="77">
        <v>1</v>
      </c>
      <c r="H22" s="77" t="s">
        <v>73</v>
      </c>
      <c r="I22" s="99">
        <v>1500</v>
      </c>
      <c r="J22" s="100"/>
      <c r="K22" s="89"/>
      <c r="L22" s="89"/>
      <c r="M22" s="100"/>
      <c r="N22" s="101">
        <v>10</v>
      </c>
      <c r="O22" s="76"/>
      <c r="P22" s="102"/>
      <c r="Q22" s="102"/>
    </row>
    <row r="23" s="59" customFormat="1" spans="2:17">
      <c r="B23" s="58">
        <v>18</v>
      </c>
      <c r="C23" s="58" t="s">
        <v>96</v>
      </c>
      <c r="D23" s="58" t="s">
        <v>70</v>
      </c>
      <c r="E23" s="58" t="s">
        <v>97</v>
      </c>
      <c r="F23" s="94" t="s">
        <v>72</v>
      </c>
      <c r="G23" s="77">
        <v>1</v>
      </c>
      <c r="H23" s="77" t="s">
        <v>73</v>
      </c>
      <c r="I23" s="99">
        <v>1800</v>
      </c>
      <c r="J23" s="100"/>
      <c r="K23" s="89"/>
      <c r="L23" s="89"/>
      <c r="M23" s="100"/>
      <c r="N23" s="101">
        <v>10</v>
      </c>
      <c r="O23" s="76"/>
      <c r="P23" s="102"/>
      <c r="Q23" s="102"/>
    </row>
    <row r="24" s="59" customFormat="1" spans="2:17">
      <c r="B24" s="58">
        <v>19</v>
      </c>
      <c r="C24" s="58" t="s">
        <v>96</v>
      </c>
      <c r="D24" s="58" t="s">
        <v>70</v>
      </c>
      <c r="E24" s="58" t="s">
        <v>97</v>
      </c>
      <c r="F24" s="94" t="s">
        <v>72</v>
      </c>
      <c r="G24" s="77">
        <v>1</v>
      </c>
      <c r="H24" s="77" t="s">
        <v>73</v>
      </c>
      <c r="I24" s="99">
        <v>1800</v>
      </c>
      <c r="J24" s="100"/>
      <c r="K24" s="89"/>
      <c r="L24" s="89"/>
      <c r="M24" s="100"/>
      <c r="N24" s="101">
        <v>10</v>
      </c>
      <c r="O24" s="76"/>
      <c r="P24" s="102"/>
      <c r="Q24" s="102"/>
    </row>
    <row r="25" s="59" customFormat="1" spans="2:17">
      <c r="B25" s="58">
        <v>20</v>
      </c>
      <c r="C25" s="58" t="s">
        <v>96</v>
      </c>
      <c r="D25" s="58" t="s">
        <v>70</v>
      </c>
      <c r="E25" s="58" t="s">
        <v>97</v>
      </c>
      <c r="F25" s="94" t="s">
        <v>72</v>
      </c>
      <c r="G25" s="77">
        <v>1</v>
      </c>
      <c r="H25" s="77" t="s">
        <v>73</v>
      </c>
      <c r="I25" s="99">
        <v>1800</v>
      </c>
      <c r="J25" s="100"/>
      <c r="K25" s="89"/>
      <c r="L25" s="89"/>
      <c r="M25" s="100"/>
      <c r="N25" s="101">
        <v>10</v>
      </c>
      <c r="O25" s="76"/>
      <c r="P25" s="102"/>
      <c r="Q25" s="102"/>
    </row>
    <row r="26" s="59" customFormat="1" spans="2:17">
      <c r="B26" s="58">
        <v>21</v>
      </c>
      <c r="C26" s="58" t="s">
        <v>74</v>
      </c>
      <c r="D26" s="58" t="s">
        <v>70</v>
      </c>
      <c r="E26" s="58" t="s">
        <v>97</v>
      </c>
      <c r="F26" s="94" t="s">
        <v>72</v>
      </c>
      <c r="G26" s="77">
        <v>1</v>
      </c>
      <c r="H26" s="77" t="s">
        <v>73</v>
      </c>
      <c r="I26" s="99">
        <v>300</v>
      </c>
      <c r="J26" s="100"/>
      <c r="K26" s="89"/>
      <c r="L26" s="89"/>
      <c r="M26" s="100"/>
      <c r="N26" s="101">
        <v>10</v>
      </c>
      <c r="O26" s="76"/>
      <c r="P26" s="102"/>
      <c r="Q26" s="102"/>
    </row>
    <row r="27" s="59" customFormat="1" spans="2:17">
      <c r="B27" s="58">
        <v>22</v>
      </c>
      <c r="C27" s="58" t="s">
        <v>74</v>
      </c>
      <c r="D27" s="58" t="s">
        <v>70</v>
      </c>
      <c r="E27" s="58" t="s">
        <v>97</v>
      </c>
      <c r="F27" s="94" t="s">
        <v>72</v>
      </c>
      <c r="G27" s="77">
        <v>1</v>
      </c>
      <c r="H27" s="77" t="s">
        <v>73</v>
      </c>
      <c r="I27" s="99">
        <v>120</v>
      </c>
      <c r="J27" s="100"/>
      <c r="K27" s="89"/>
      <c r="L27" s="89"/>
      <c r="M27" s="100"/>
      <c r="N27" s="101">
        <v>10</v>
      </c>
      <c r="O27" s="76"/>
      <c r="P27" s="102"/>
      <c r="Q27" s="102"/>
    </row>
    <row r="28" s="59" customFormat="1" spans="2:17">
      <c r="B28" s="58">
        <v>23</v>
      </c>
      <c r="C28" s="58" t="s">
        <v>74</v>
      </c>
      <c r="D28" s="58" t="s">
        <v>70</v>
      </c>
      <c r="E28" s="58" t="s">
        <v>101</v>
      </c>
      <c r="F28" s="94" t="s">
        <v>72</v>
      </c>
      <c r="G28" s="77">
        <v>1</v>
      </c>
      <c r="H28" s="77" t="s">
        <v>73</v>
      </c>
      <c r="I28" s="99">
        <v>500</v>
      </c>
      <c r="J28" s="100"/>
      <c r="K28" s="89"/>
      <c r="L28" s="89"/>
      <c r="M28" s="100"/>
      <c r="N28" s="101">
        <v>15</v>
      </c>
      <c r="O28" s="76"/>
      <c r="P28" s="102"/>
      <c r="Q28" s="102"/>
    </row>
    <row r="29" s="59" customFormat="1" spans="2:17">
      <c r="B29" s="58">
        <v>24</v>
      </c>
      <c r="C29" s="58" t="s">
        <v>102</v>
      </c>
      <c r="D29" s="58" t="s">
        <v>103</v>
      </c>
      <c r="E29" s="58" t="s">
        <v>104</v>
      </c>
      <c r="F29" s="94" t="s">
        <v>80</v>
      </c>
      <c r="G29" s="77">
        <v>1</v>
      </c>
      <c r="H29" s="77" t="s">
        <v>73</v>
      </c>
      <c r="I29" s="99">
        <v>1800</v>
      </c>
      <c r="J29" s="100"/>
      <c r="K29" s="89"/>
      <c r="L29" s="89"/>
      <c r="M29" s="100"/>
      <c r="N29" s="101">
        <v>20</v>
      </c>
      <c r="O29" s="76"/>
      <c r="P29" s="102"/>
      <c r="Q29" s="102"/>
    </row>
    <row r="30" s="59" customFormat="1" spans="2:17">
      <c r="B30" s="58">
        <v>25</v>
      </c>
      <c r="C30" s="58" t="s">
        <v>105</v>
      </c>
      <c r="D30" s="58" t="s">
        <v>70</v>
      </c>
      <c r="E30" s="58" t="s">
        <v>106</v>
      </c>
      <c r="F30" s="94" t="s">
        <v>72</v>
      </c>
      <c r="G30" s="77">
        <v>1</v>
      </c>
      <c r="H30" s="77" t="s">
        <v>73</v>
      </c>
      <c r="I30" s="99">
        <v>200</v>
      </c>
      <c r="J30" s="100"/>
      <c r="K30" s="89"/>
      <c r="L30" s="89"/>
      <c r="M30" s="100"/>
      <c r="N30" s="101">
        <v>10</v>
      </c>
      <c r="O30" s="76"/>
      <c r="P30" s="102"/>
      <c r="Q30" s="102"/>
    </row>
    <row r="31" s="59" customFormat="1" spans="1:17">
      <c r="A31" s="59">
        <v>125</v>
      </c>
      <c r="B31" s="58">
        <v>26</v>
      </c>
      <c r="C31" s="58" t="s">
        <v>107</v>
      </c>
      <c r="D31" s="58" t="s">
        <v>70</v>
      </c>
      <c r="E31" s="58">
        <v>100053</v>
      </c>
      <c r="F31" s="94" t="s">
        <v>72</v>
      </c>
      <c r="G31" s="77">
        <v>1</v>
      </c>
      <c r="H31" s="77" t="s">
        <v>73</v>
      </c>
      <c r="I31" s="99">
        <v>1460</v>
      </c>
      <c r="J31" s="100"/>
      <c r="K31" s="89"/>
      <c r="L31" s="89"/>
      <c r="M31" s="100"/>
      <c r="N31" s="101">
        <v>10</v>
      </c>
      <c r="O31" s="76"/>
      <c r="P31" s="102"/>
      <c r="Q31" s="102"/>
    </row>
    <row r="32" s="59" customFormat="1" spans="1:17">
      <c r="A32" s="59">
        <v>132</v>
      </c>
      <c r="B32" s="58">
        <v>27</v>
      </c>
      <c r="C32" s="58" t="s">
        <v>108</v>
      </c>
      <c r="D32" s="58" t="s">
        <v>70</v>
      </c>
      <c r="E32" s="58" t="s">
        <v>106</v>
      </c>
      <c r="F32" s="94" t="s">
        <v>72</v>
      </c>
      <c r="G32" s="77">
        <v>1</v>
      </c>
      <c r="H32" s="77" t="s">
        <v>73</v>
      </c>
      <c r="I32" s="99">
        <v>200</v>
      </c>
      <c r="J32" s="100"/>
      <c r="K32" s="89"/>
      <c r="L32" s="89"/>
      <c r="M32" s="100"/>
      <c r="N32" s="101">
        <v>10</v>
      </c>
      <c r="O32" s="76"/>
      <c r="P32" s="102"/>
      <c r="Q32" s="102"/>
    </row>
    <row r="33" s="59" customFormat="1" spans="1:17">
      <c r="A33" s="59">
        <v>133</v>
      </c>
      <c r="B33" s="58">
        <v>28</v>
      </c>
      <c r="C33" s="58" t="s">
        <v>109</v>
      </c>
      <c r="D33" s="58" t="s">
        <v>70</v>
      </c>
      <c r="E33" s="58" t="s">
        <v>106</v>
      </c>
      <c r="F33" s="94" t="s">
        <v>72</v>
      </c>
      <c r="G33" s="77">
        <v>1</v>
      </c>
      <c r="H33" s="77" t="s">
        <v>73</v>
      </c>
      <c r="I33" s="99">
        <v>1400</v>
      </c>
      <c r="J33" s="100"/>
      <c r="K33" s="89"/>
      <c r="L33" s="89"/>
      <c r="M33" s="100"/>
      <c r="N33" s="101">
        <v>10</v>
      </c>
      <c r="O33" s="76"/>
      <c r="P33" s="102"/>
      <c r="Q33" s="102"/>
    </row>
    <row r="34" s="59" customFormat="1" spans="1:17">
      <c r="A34" s="59">
        <v>140</v>
      </c>
      <c r="B34" s="58">
        <v>29</v>
      </c>
      <c r="C34" s="58" t="s">
        <v>109</v>
      </c>
      <c r="D34" s="58" t="s">
        <v>70</v>
      </c>
      <c r="E34" s="58" t="s">
        <v>106</v>
      </c>
      <c r="F34" s="94" t="s">
        <v>72</v>
      </c>
      <c r="G34" s="77">
        <v>1</v>
      </c>
      <c r="H34" s="77" t="s">
        <v>73</v>
      </c>
      <c r="I34" s="99">
        <v>1250</v>
      </c>
      <c r="J34" s="100"/>
      <c r="K34" s="89"/>
      <c r="L34" s="89"/>
      <c r="M34" s="100"/>
      <c r="N34" s="101">
        <v>10</v>
      </c>
      <c r="O34" s="76"/>
      <c r="P34" s="102"/>
      <c r="Q34" s="102"/>
    </row>
    <row r="35" s="59" customFormat="1" spans="1:17">
      <c r="A35" s="59">
        <v>141</v>
      </c>
      <c r="B35" s="58">
        <v>30</v>
      </c>
      <c r="C35" s="58" t="s">
        <v>109</v>
      </c>
      <c r="D35" s="58" t="s">
        <v>70</v>
      </c>
      <c r="E35" s="58" t="s">
        <v>106</v>
      </c>
      <c r="F35" s="94" t="s">
        <v>72</v>
      </c>
      <c r="G35" s="77">
        <v>1</v>
      </c>
      <c r="H35" s="77" t="s">
        <v>73</v>
      </c>
      <c r="I35" s="99">
        <v>1400</v>
      </c>
      <c r="J35" s="100"/>
      <c r="K35" s="89"/>
      <c r="L35" s="89"/>
      <c r="M35" s="100"/>
      <c r="N35" s="101">
        <v>10</v>
      </c>
      <c r="O35" s="76"/>
      <c r="P35" s="102"/>
      <c r="Q35" s="102"/>
    </row>
    <row r="36" s="59" customFormat="1" spans="2:17">
      <c r="B36" s="58">
        <v>31</v>
      </c>
      <c r="C36" s="58" t="s">
        <v>109</v>
      </c>
      <c r="D36" s="58" t="s">
        <v>70</v>
      </c>
      <c r="E36" s="58" t="s">
        <v>106</v>
      </c>
      <c r="F36" s="94" t="s">
        <v>72</v>
      </c>
      <c r="G36" s="77">
        <v>1</v>
      </c>
      <c r="H36" s="77" t="s">
        <v>73</v>
      </c>
      <c r="I36" s="99">
        <v>1500</v>
      </c>
      <c r="J36" s="100"/>
      <c r="K36" s="89"/>
      <c r="L36" s="89"/>
      <c r="M36" s="100"/>
      <c r="N36" s="101">
        <v>10</v>
      </c>
      <c r="O36" s="76"/>
      <c r="P36" s="102"/>
      <c r="Q36" s="102"/>
    </row>
    <row r="37" s="59" customFormat="1" spans="2:17">
      <c r="B37" s="58">
        <v>32</v>
      </c>
      <c r="C37" s="58" t="s">
        <v>109</v>
      </c>
      <c r="D37" s="58" t="s">
        <v>70</v>
      </c>
      <c r="E37" s="58" t="s">
        <v>106</v>
      </c>
      <c r="F37" s="94" t="s">
        <v>72</v>
      </c>
      <c r="G37" s="77">
        <v>1</v>
      </c>
      <c r="H37" s="77" t="s">
        <v>73</v>
      </c>
      <c r="I37" s="99">
        <v>1400</v>
      </c>
      <c r="J37" s="100"/>
      <c r="K37" s="89"/>
      <c r="L37" s="89"/>
      <c r="M37" s="100"/>
      <c r="N37" s="101">
        <v>10</v>
      </c>
      <c r="O37" s="76"/>
      <c r="P37" s="102"/>
      <c r="Q37" s="102"/>
    </row>
    <row r="38" s="59" customFormat="1" spans="2:17">
      <c r="B38" s="58">
        <v>33</v>
      </c>
      <c r="C38" s="58" t="s">
        <v>109</v>
      </c>
      <c r="D38" s="58" t="s">
        <v>70</v>
      </c>
      <c r="E38" s="58" t="s">
        <v>106</v>
      </c>
      <c r="F38" s="94" t="s">
        <v>72</v>
      </c>
      <c r="G38" s="77">
        <v>1</v>
      </c>
      <c r="H38" s="77" t="s">
        <v>73</v>
      </c>
      <c r="I38" s="99">
        <v>1400</v>
      </c>
      <c r="J38" s="100"/>
      <c r="K38" s="89"/>
      <c r="L38" s="89"/>
      <c r="M38" s="100"/>
      <c r="N38" s="101">
        <v>10</v>
      </c>
      <c r="O38" s="76"/>
      <c r="P38" s="102"/>
      <c r="Q38" s="102"/>
    </row>
    <row r="39" s="59" customFormat="1" spans="2:17">
      <c r="B39" s="58">
        <v>34</v>
      </c>
      <c r="C39" s="58" t="s">
        <v>109</v>
      </c>
      <c r="D39" s="58" t="s">
        <v>70</v>
      </c>
      <c r="E39" s="58" t="s">
        <v>106</v>
      </c>
      <c r="F39" s="94" t="s">
        <v>72</v>
      </c>
      <c r="G39" s="77">
        <v>1</v>
      </c>
      <c r="H39" s="77" t="s">
        <v>73</v>
      </c>
      <c r="I39" s="99">
        <v>1400</v>
      </c>
      <c r="J39" s="100"/>
      <c r="K39" s="89"/>
      <c r="L39" s="89"/>
      <c r="M39" s="100"/>
      <c r="N39" s="101">
        <v>10</v>
      </c>
      <c r="O39" s="76"/>
      <c r="P39" s="102"/>
      <c r="Q39" s="102"/>
    </row>
    <row r="40" s="59" customFormat="1" spans="2:17">
      <c r="B40" s="58">
        <v>35</v>
      </c>
      <c r="C40" s="58" t="s">
        <v>109</v>
      </c>
      <c r="D40" s="58" t="s">
        <v>70</v>
      </c>
      <c r="E40" s="58" t="s">
        <v>106</v>
      </c>
      <c r="F40" s="94" t="s">
        <v>72</v>
      </c>
      <c r="G40" s="77">
        <v>1</v>
      </c>
      <c r="H40" s="77" t="s">
        <v>73</v>
      </c>
      <c r="I40" s="99">
        <v>1400</v>
      </c>
      <c r="J40" s="100"/>
      <c r="K40" s="89"/>
      <c r="L40" s="89"/>
      <c r="M40" s="100"/>
      <c r="N40" s="101">
        <v>10</v>
      </c>
      <c r="O40" s="76"/>
      <c r="P40" s="102"/>
      <c r="Q40" s="102"/>
    </row>
    <row r="41" s="59" customFormat="1" spans="2:17">
      <c r="B41" s="58">
        <v>36</v>
      </c>
      <c r="C41" s="58" t="s">
        <v>109</v>
      </c>
      <c r="D41" s="58" t="s">
        <v>70</v>
      </c>
      <c r="E41" s="58" t="s">
        <v>106</v>
      </c>
      <c r="F41" s="94" t="s">
        <v>72</v>
      </c>
      <c r="G41" s="77">
        <v>1</v>
      </c>
      <c r="H41" s="77" t="s">
        <v>73</v>
      </c>
      <c r="I41" s="99">
        <v>1500</v>
      </c>
      <c r="J41" s="100"/>
      <c r="K41" s="89"/>
      <c r="L41" s="89"/>
      <c r="M41" s="100"/>
      <c r="N41" s="101">
        <v>10</v>
      </c>
      <c r="O41" s="76"/>
      <c r="P41" s="102"/>
      <c r="Q41" s="102"/>
    </row>
    <row r="42" s="59" customFormat="1" spans="2:17">
      <c r="B42" s="58">
        <v>37</v>
      </c>
      <c r="C42" s="58" t="s">
        <v>109</v>
      </c>
      <c r="D42" s="58" t="s">
        <v>70</v>
      </c>
      <c r="E42" s="58" t="s">
        <v>106</v>
      </c>
      <c r="F42" s="94" t="s">
        <v>72</v>
      </c>
      <c r="G42" s="77">
        <v>1</v>
      </c>
      <c r="H42" s="77" t="s">
        <v>73</v>
      </c>
      <c r="I42" s="99">
        <v>1400</v>
      </c>
      <c r="J42" s="100"/>
      <c r="K42" s="89"/>
      <c r="L42" s="89"/>
      <c r="M42" s="100"/>
      <c r="N42" s="101">
        <v>10</v>
      </c>
      <c r="O42" s="76"/>
      <c r="P42" s="102"/>
      <c r="Q42" s="102"/>
    </row>
    <row r="43" s="59" customFormat="1" spans="2:17">
      <c r="B43" s="58">
        <v>38</v>
      </c>
      <c r="C43" s="58" t="s">
        <v>109</v>
      </c>
      <c r="D43" s="58" t="s">
        <v>70</v>
      </c>
      <c r="E43" s="58" t="s">
        <v>106</v>
      </c>
      <c r="F43" s="94" t="s">
        <v>72</v>
      </c>
      <c r="G43" s="77">
        <v>1</v>
      </c>
      <c r="H43" s="77" t="s">
        <v>73</v>
      </c>
      <c r="I43" s="99">
        <v>1500</v>
      </c>
      <c r="J43" s="100"/>
      <c r="K43" s="89"/>
      <c r="L43" s="89"/>
      <c r="M43" s="100"/>
      <c r="N43" s="101">
        <v>10</v>
      </c>
      <c r="O43" s="76"/>
      <c r="P43" s="102"/>
      <c r="Q43" s="102"/>
    </row>
    <row r="44" s="59" customFormat="1" spans="2:17">
      <c r="B44" s="58">
        <v>39</v>
      </c>
      <c r="C44" s="58" t="s">
        <v>109</v>
      </c>
      <c r="D44" s="58" t="s">
        <v>70</v>
      </c>
      <c r="E44" s="58" t="s">
        <v>106</v>
      </c>
      <c r="F44" s="94" t="s">
        <v>72</v>
      </c>
      <c r="G44" s="77">
        <v>1</v>
      </c>
      <c r="H44" s="77" t="s">
        <v>73</v>
      </c>
      <c r="I44" s="99">
        <v>1400</v>
      </c>
      <c r="J44" s="100"/>
      <c r="K44" s="89"/>
      <c r="L44" s="89"/>
      <c r="M44" s="100"/>
      <c r="N44" s="101">
        <v>10</v>
      </c>
      <c r="O44" s="76"/>
      <c r="P44" s="102"/>
      <c r="Q44" s="102"/>
    </row>
    <row r="45" s="59" customFormat="1" spans="2:17">
      <c r="B45" s="58">
        <v>40</v>
      </c>
      <c r="C45" s="58" t="s">
        <v>109</v>
      </c>
      <c r="D45" s="58" t="s">
        <v>70</v>
      </c>
      <c r="E45" s="58" t="s">
        <v>106</v>
      </c>
      <c r="F45" s="94" t="s">
        <v>72</v>
      </c>
      <c r="G45" s="77">
        <v>1</v>
      </c>
      <c r="H45" s="77" t="s">
        <v>73</v>
      </c>
      <c r="I45" s="99">
        <v>1400</v>
      </c>
      <c r="J45" s="100"/>
      <c r="K45" s="89"/>
      <c r="L45" s="89"/>
      <c r="M45" s="100"/>
      <c r="N45" s="101">
        <v>10</v>
      </c>
      <c r="O45" s="76"/>
      <c r="P45" s="102"/>
      <c r="Q45" s="102"/>
    </row>
    <row r="46" s="59" customFormat="1" spans="2:17">
      <c r="B46" s="58">
        <v>41</v>
      </c>
      <c r="C46" s="58" t="s">
        <v>109</v>
      </c>
      <c r="D46" s="58" t="s">
        <v>70</v>
      </c>
      <c r="E46" s="58" t="s">
        <v>106</v>
      </c>
      <c r="F46" s="94" t="s">
        <v>72</v>
      </c>
      <c r="G46" s="77">
        <v>1</v>
      </c>
      <c r="H46" s="77" t="s">
        <v>73</v>
      </c>
      <c r="I46" s="99">
        <v>1400</v>
      </c>
      <c r="J46" s="100"/>
      <c r="K46" s="89"/>
      <c r="L46" s="89"/>
      <c r="M46" s="100"/>
      <c r="N46" s="101">
        <v>10</v>
      </c>
      <c r="O46" s="76"/>
      <c r="P46" s="102"/>
      <c r="Q46" s="102"/>
    </row>
    <row r="47" s="59" customFormat="1" spans="2:17">
      <c r="B47" s="58">
        <v>42</v>
      </c>
      <c r="C47" s="58" t="s">
        <v>109</v>
      </c>
      <c r="D47" s="58" t="s">
        <v>70</v>
      </c>
      <c r="E47" s="58" t="s">
        <v>106</v>
      </c>
      <c r="F47" s="94" t="s">
        <v>72</v>
      </c>
      <c r="G47" s="77">
        <v>1</v>
      </c>
      <c r="H47" s="77" t="s">
        <v>73</v>
      </c>
      <c r="I47" s="99">
        <v>1400</v>
      </c>
      <c r="J47" s="100"/>
      <c r="K47" s="89"/>
      <c r="L47" s="89"/>
      <c r="M47" s="100"/>
      <c r="N47" s="101">
        <v>10</v>
      </c>
      <c r="O47" s="76"/>
      <c r="P47" s="102"/>
      <c r="Q47" s="102"/>
    </row>
    <row r="48" s="59" customFormat="1" spans="2:17">
      <c r="B48" s="58">
        <v>43</v>
      </c>
      <c r="C48" s="58" t="s">
        <v>109</v>
      </c>
      <c r="D48" s="58" t="s">
        <v>70</v>
      </c>
      <c r="E48" s="58" t="s">
        <v>106</v>
      </c>
      <c r="F48" s="94" t="s">
        <v>72</v>
      </c>
      <c r="G48" s="77">
        <v>1</v>
      </c>
      <c r="H48" s="77" t="s">
        <v>73</v>
      </c>
      <c r="I48" s="99">
        <v>1500</v>
      </c>
      <c r="J48" s="100"/>
      <c r="K48" s="89"/>
      <c r="L48" s="89"/>
      <c r="M48" s="100"/>
      <c r="N48" s="101">
        <v>10</v>
      </c>
      <c r="O48" s="76"/>
      <c r="P48" s="102"/>
      <c r="Q48" s="102"/>
    </row>
    <row r="49" s="59" customFormat="1" spans="2:17">
      <c r="B49" s="58">
        <v>44</v>
      </c>
      <c r="C49" s="58" t="s">
        <v>109</v>
      </c>
      <c r="D49" s="58" t="s">
        <v>70</v>
      </c>
      <c r="E49" s="58" t="s">
        <v>106</v>
      </c>
      <c r="F49" s="94" t="s">
        <v>72</v>
      </c>
      <c r="G49" s="77">
        <v>1</v>
      </c>
      <c r="H49" s="77" t="s">
        <v>73</v>
      </c>
      <c r="I49" s="99">
        <v>1250</v>
      </c>
      <c r="J49" s="100"/>
      <c r="K49" s="89"/>
      <c r="L49" s="89"/>
      <c r="M49" s="100"/>
      <c r="N49" s="101">
        <v>10</v>
      </c>
      <c r="O49" s="76"/>
      <c r="P49" s="102"/>
      <c r="Q49" s="102"/>
    </row>
    <row r="50" s="59" customFormat="1" spans="2:17">
      <c r="B50" s="58">
        <v>45</v>
      </c>
      <c r="C50" s="58" t="s">
        <v>109</v>
      </c>
      <c r="D50" s="58" t="s">
        <v>70</v>
      </c>
      <c r="E50" s="58" t="s">
        <v>106</v>
      </c>
      <c r="F50" s="94" t="s">
        <v>72</v>
      </c>
      <c r="G50" s="77">
        <v>1</v>
      </c>
      <c r="H50" s="77" t="s">
        <v>73</v>
      </c>
      <c r="I50" s="99">
        <v>1400</v>
      </c>
      <c r="J50" s="100"/>
      <c r="K50" s="89"/>
      <c r="L50" s="89"/>
      <c r="M50" s="100"/>
      <c r="N50" s="101">
        <v>10</v>
      </c>
      <c r="O50" s="76"/>
      <c r="P50" s="102"/>
      <c r="Q50" s="102"/>
    </row>
    <row r="51" s="59" customFormat="1" spans="2:17">
      <c r="B51" s="58">
        <v>46</v>
      </c>
      <c r="C51" s="58" t="s">
        <v>109</v>
      </c>
      <c r="D51" s="58" t="s">
        <v>70</v>
      </c>
      <c r="E51" s="58" t="s">
        <v>106</v>
      </c>
      <c r="F51" s="94" t="s">
        <v>72</v>
      </c>
      <c r="G51" s="77">
        <v>1</v>
      </c>
      <c r="H51" s="77" t="s">
        <v>73</v>
      </c>
      <c r="I51" s="99">
        <v>1400</v>
      </c>
      <c r="J51" s="100"/>
      <c r="K51" s="89"/>
      <c r="L51" s="89"/>
      <c r="M51" s="100"/>
      <c r="N51" s="101">
        <v>10</v>
      </c>
      <c r="O51" s="76"/>
      <c r="P51" s="102"/>
      <c r="Q51" s="102"/>
    </row>
    <row r="52" s="59" customFormat="1" spans="2:17">
      <c r="B52" s="58">
        <v>47</v>
      </c>
      <c r="C52" s="58" t="s">
        <v>109</v>
      </c>
      <c r="D52" s="58" t="s">
        <v>70</v>
      </c>
      <c r="E52" s="58" t="s">
        <v>106</v>
      </c>
      <c r="F52" s="94" t="s">
        <v>72</v>
      </c>
      <c r="G52" s="77">
        <v>1</v>
      </c>
      <c r="H52" s="77" t="s">
        <v>73</v>
      </c>
      <c r="I52" s="99">
        <v>1400</v>
      </c>
      <c r="J52" s="100"/>
      <c r="K52" s="89"/>
      <c r="L52" s="89"/>
      <c r="M52" s="100"/>
      <c r="N52" s="101">
        <v>10</v>
      </c>
      <c r="O52" s="76"/>
      <c r="P52" s="102"/>
      <c r="Q52" s="102"/>
    </row>
    <row r="53" s="59" customFormat="1" spans="2:17">
      <c r="B53" s="58">
        <v>48</v>
      </c>
      <c r="C53" s="58" t="s">
        <v>109</v>
      </c>
      <c r="D53" s="58" t="s">
        <v>70</v>
      </c>
      <c r="E53" s="58" t="s">
        <v>106</v>
      </c>
      <c r="F53" s="94" t="s">
        <v>72</v>
      </c>
      <c r="G53" s="77">
        <v>1</v>
      </c>
      <c r="H53" s="77" t="s">
        <v>73</v>
      </c>
      <c r="I53" s="99">
        <v>1400</v>
      </c>
      <c r="J53" s="100"/>
      <c r="K53" s="89"/>
      <c r="L53" s="89"/>
      <c r="M53" s="100"/>
      <c r="N53" s="101">
        <v>10</v>
      </c>
      <c r="O53" s="76"/>
      <c r="P53" s="102"/>
      <c r="Q53" s="102"/>
    </row>
    <row r="54" s="59" customFormat="1" spans="2:17">
      <c r="B54" s="58">
        <v>49</v>
      </c>
      <c r="C54" s="58" t="s">
        <v>109</v>
      </c>
      <c r="D54" s="58" t="s">
        <v>70</v>
      </c>
      <c r="E54" s="58" t="s">
        <v>106</v>
      </c>
      <c r="F54" s="94" t="s">
        <v>72</v>
      </c>
      <c r="G54" s="77">
        <v>1</v>
      </c>
      <c r="H54" s="77" t="s">
        <v>73</v>
      </c>
      <c r="I54" s="99">
        <v>1250</v>
      </c>
      <c r="J54" s="100"/>
      <c r="K54" s="89"/>
      <c r="L54" s="89"/>
      <c r="M54" s="100"/>
      <c r="N54" s="101">
        <v>10</v>
      </c>
      <c r="O54" s="76"/>
      <c r="P54" s="102"/>
      <c r="Q54" s="102"/>
    </row>
    <row r="55" s="59" customFormat="1" spans="2:17">
      <c r="B55" s="58">
        <v>50</v>
      </c>
      <c r="C55" s="58" t="s">
        <v>109</v>
      </c>
      <c r="D55" s="58" t="s">
        <v>70</v>
      </c>
      <c r="E55" s="58" t="s">
        <v>106</v>
      </c>
      <c r="F55" s="94" t="s">
        <v>72</v>
      </c>
      <c r="G55" s="77">
        <v>1</v>
      </c>
      <c r="H55" s="77" t="s">
        <v>73</v>
      </c>
      <c r="I55" s="99">
        <v>1400</v>
      </c>
      <c r="J55" s="100"/>
      <c r="K55" s="89"/>
      <c r="L55" s="89"/>
      <c r="M55" s="100"/>
      <c r="N55" s="101">
        <v>10</v>
      </c>
      <c r="O55" s="76"/>
      <c r="P55" s="102"/>
      <c r="Q55" s="102"/>
    </row>
    <row r="56" s="59" customFormat="1" spans="2:17">
      <c r="B56" s="58">
        <v>51</v>
      </c>
      <c r="C56" s="58" t="s">
        <v>109</v>
      </c>
      <c r="D56" s="58" t="s">
        <v>70</v>
      </c>
      <c r="E56" s="58" t="s">
        <v>106</v>
      </c>
      <c r="F56" s="94" t="s">
        <v>72</v>
      </c>
      <c r="G56" s="77">
        <v>1</v>
      </c>
      <c r="H56" s="77" t="s">
        <v>73</v>
      </c>
      <c r="I56" s="99">
        <v>1400</v>
      </c>
      <c r="J56" s="100"/>
      <c r="K56" s="89"/>
      <c r="L56" s="89"/>
      <c r="M56" s="100"/>
      <c r="N56" s="101">
        <v>10</v>
      </c>
      <c r="O56" s="76"/>
      <c r="P56" s="102"/>
      <c r="Q56" s="102"/>
    </row>
    <row r="57" s="59" customFormat="1" spans="2:17">
      <c r="B57" s="58">
        <v>52</v>
      </c>
      <c r="C57" s="58" t="s">
        <v>110</v>
      </c>
      <c r="D57" s="58" t="s">
        <v>70</v>
      </c>
      <c r="E57" s="58" t="s">
        <v>106</v>
      </c>
      <c r="F57" s="94" t="s">
        <v>72</v>
      </c>
      <c r="G57" s="77">
        <v>1</v>
      </c>
      <c r="H57" s="77" t="s">
        <v>73</v>
      </c>
      <c r="I57" s="99">
        <v>500</v>
      </c>
      <c r="J57" s="100"/>
      <c r="K57" s="89"/>
      <c r="L57" s="89"/>
      <c r="M57" s="100"/>
      <c r="N57" s="101">
        <v>10</v>
      </c>
      <c r="O57" s="76"/>
      <c r="P57" s="102"/>
      <c r="Q57" s="102"/>
    </row>
    <row r="58" s="59" customFormat="1" spans="1:17">
      <c r="A58" s="59">
        <v>157</v>
      </c>
      <c r="B58" s="58">
        <v>53</v>
      </c>
      <c r="C58" s="58" t="s">
        <v>109</v>
      </c>
      <c r="D58" s="58" t="s">
        <v>70</v>
      </c>
      <c r="E58" s="58" t="s">
        <v>106</v>
      </c>
      <c r="F58" s="94" t="s">
        <v>72</v>
      </c>
      <c r="G58" s="77">
        <v>1</v>
      </c>
      <c r="H58" s="77" t="s">
        <v>73</v>
      </c>
      <c r="I58" s="99">
        <v>1400</v>
      </c>
      <c r="J58" s="100"/>
      <c r="K58" s="89"/>
      <c r="L58" s="89"/>
      <c r="M58" s="100"/>
      <c r="N58" s="101">
        <v>10</v>
      </c>
      <c r="O58" s="76"/>
      <c r="P58" s="102"/>
      <c r="Q58" s="102"/>
    </row>
    <row r="59" s="59" customFormat="1" spans="1:17">
      <c r="A59" s="59">
        <v>161</v>
      </c>
      <c r="B59" s="58">
        <v>54</v>
      </c>
      <c r="C59" s="58" t="s">
        <v>109</v>
      </c>
      <c r="D59" s="58" t="s">
        <v>70</v>
      </c>
      <c r="E59" s="58" t="s">
        <v>106</v>
      </c>
      <c r="F59" s="94" t="s">
        <v>72</v>
      </c>
      <c r="G59" s="77">
        <v>1</v>
      </c>
      <c r="H59" s="77" t="s">
        <v>73</v>
      </c>
      <c r="I59" s="99">
        <v>1400</v>
      </c>
      <c r="J59" s="100"/>
      <c r="K59" s="89"/>
      <c r="L59" s="89"/>
      <c r="M59" s="100"/>
      <c r="N59" s="101">
        <v>10</v>
      </c>
      <c r="O59" s="76"/>
      <c r="P59" s="102"/>
      <c r="Q59" s="102"/>
    </row>
    <row r="60" s="59" customFormat="1" spans="1:17">
      <c r="A60" s="59">
        <v>166</v>
      </c>
      <c r="B60" s="58">
        <v>55</v>
      </c>
      <c r="C60" s="58" t="s">
        <v>109</v>
      </c>
      <c r="D60" s="58" t="s">
        <v>70</v>
      </c>
      <c r="E60" s="58" t="s">
        <v>106</v>
      </c>
      <c r="F60" s="94" t="s">
        <v>72</v>
      </c>
      <c r="G60" s="77">
        <v>1</v>
      </c>
      <c r="H60" s="77" t="s">
        <v>73</v>
      </c>
      <c r="I60" s="99">
        <v>1400</v>
      </c>
      <c r="J60" s="100"/>
      <c r="K60" s="89"/>
      <c r="L60" s="89"/>
      <c r="M60" s="100"/>
      <c r="N60" s="101">
        <v>10</v>
      </c>
      <c r="O60" s="76"/>
      <c r="P60" s="102"/>
      <c r="Q60" s="102"/>
    </row>
    <row r="61" s="62" customFormat="1" customHeight="1" spans="2:17">
      <c r="B61" s="72"/>
      <c r="C61" s="67" t="s">
        <v>63</v>
      </c>
      <c r="D61" s="67"/>
      <c r="E61" s="67"/>
      <c r="F61" s="95"/>
      <c r="G61" s="67">
        <f>SUM(G6:G60)</f>
        <v>55</v>
      </c>
      <c r="H61" s="72"/>
      <c r="I61" s="90">
        <f>SUM(I6:I60)</f>
        <v>60001</v>
      </c>
      <c r="J61" s="90"/>
      <c r="K61" s="90"/>
      <c r="L61" s="90"/>
      <c r="M61" s="90"/>
      <c r="N61" s="103">
        <f>SUM(N6:N60)</f>
        <v>618</v>
      </c>
      <c r="O61" s="72"/>
      <c r="P61" s="72"/>
      <c r="Q61" s="72"/>
    </row>
    <row r="63" spans="3:10">
      <c r="C63" s="22" t="s">
        <v>15</v>
      </c>
      <c r="D63" s="23"/>
      <c r="E63" s="23"/>
      <c r="F63" s="96"/>
      <c r="G63" s="23"/>
      <c r="H63" s="23"/>
      <c r="I63" s="23"/>
      <c r="J63" s="23"/>
    </row>
    <row r="64" spans="3:10">
      <c r="C64" s="22" t="s">
        <v>111</v>
      </c>
      <c r="D64" s="23"/>
      <c r="E64" s="23"/>
      <c r="F64" s="96"/>
      <c r="G64" s="23"/>
      <c r="H64" s="23"/>
      <c r="I64" s="23"/>
      <c r="J64" s="23"/>
    </row>
  </sheetData>
  <mergeCells count="15">
    <mergeCell ref="B1:Q1"/>
    <mergeCell ref="B2:Q2"/>
    <mergeCell ref="B3:I3"/>
    <mergeCell ref="I4:J4"/>
    <mergeCell ref="K4:N4"/>
    <mergeCell ref="C61:E61"/>
    <mergeCell ref="B4:B5"/>
    <mergeCell ref="C4:C5"/>
    <mergeCell ref="D4:D5"/>
    <mergeCell ref="E4:E5"/>
    <mergeCell ref="F4:F5"/>
    <mergeCell ref="G4:G5"/>
    <mergeCell ref="H4:H5"/>
    <mergeCell ref="P4:P5"/>
    <mergeCell ref="Q4:Q5"/>
  </mergeCells>
  <pageMargins left="0.17" right="0.06" top="0.748031496062992" bottom="0.748031496062992" header="0.31496062992126" footer="0.31496062992126"/>
  <pageSetup paperSize="9" orientation="landscape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6"/>
  <sheetViews>
    <sheetView topLeftCell="B1" workbookViewId="0">
      <selection activeCell="I22" sqref="I22"/>
    </sheetView>
  </sheetViews>
  <sheetFormatPr defaultColWidth="9" defaultRowHeight="14.25"/>
  <cols>
    <col min="1" max="1" width="4.5" hidden="1" customWidth="1"/>
    <col min="2" max="2" width="3.1" customWidth="1"/>
    <col min="3" max="3" width="20.6" customWidth="1"/>
    <col min="4" max="4" width="13.6" customWidth="1"/>
    <col min="5" max="5" width="9.6" customWidth="1"/>
    <col min="6" max="6" width="7.2" customWidth="1"/>
    <col min="7" max="7" width="3.9" customWidth="1"/>
    <col min="8" max="8" width="3.1" customWidth="1"/>
    <col min="9" max="10" width="5" customWidth="1"/>
    <col min="11" max="11" width="6.2" customWidth="1"/>
    <col min="12" max="13" width="5" customWidth="1"/>
    <col min="14" max="14" width="7" customWidth="1"/>
    <col min="15" max="16" width="8.5" customWidth="1"/>
    <col min="17" max="17" width="7.2" customWidth="1"/>
    <col min="18" max="18" width="6.6" customWidth="1"/>
    <col min="19" max="19" width="8" customWidth="1"/>
  </cols>
  <sheetData>
    <row r="1" s="59" customFormat="1" spans="2:19">
      <c r="B1" s="63" t="s">
        <v>112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</row>
    <row r="2" s="60" customFormat="1" spans="2:19">
      <c r="B2" s="64" t="s">
        <v>113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</row>
    <row r="3" s="60" customFormat="1" spans="2:19">
      <c r="B3" s="65" t="s">
        <v>114</v>
      </c>
      <c r="C3" s="65"/>
      <c r="D3" s="65"/>
      <c r="E3" s="65"/>
      <c r="F3" s="65"/>
      <c r="G3" s="65"/>
      <c r="H3" s="65"/>
      <c r="I3" s="65"/>
      <c r="J3" s="81"/>
      <c r="K3" s="81"/>
      <c r="L3" s="81"/>
      <c r="M3" s="81"/>
      <c r="N3" s="81"/>
      <c r="O3" s="82"/>
      <c r="P3" s="82"/>
      <c r="Q3" s="82"/>
      <c r="R3" s="82"/>
      <c r="S3" s="82" t="s">
        <v>19</v>
      </c>
    </row>
    <row r="4" s="61" customFormat="1" ht="26.25" customHeight="1" spans="2:19">
      <c r="B4" s="66" t="s">
        <v>20</v>
      </c>
      <c r="C4" s="67" t="s">
        <v>21</v>
      </c>
      <c r="D4" s="68" t="s">
        <v>22</v>
      </c>
      <c r="E4" s="67" t="s">
        <v>23</v>
      </c>
      <c r="F4" s="69" t="s">
        <v>24</v>
      </c>
      <c r="G4" s="69" t="s">
        <v>25</v>
      </c>
      <c r="H4" s="70" t="s">
        <v>26</v>
      </c>
      <c r="I4" s="83" t="s">
        <v>5</v>
      </c>
      <c r="J4" s="84"/>
      <c r="K4" s="83" t="s">
        <v>115</v>
      </c>
      <c r="L4" s="84"/>
      <c r="M4" s="83" t="s">
        <v>65</v>
      </c>
      <c r="N4" s="85"/>
      <c r="O4" s="85"/>
      <c r="P4" s="84"/>
      <c r="Q4" s="67" t="s">
        <v>28</v>
      </c>
      <c r="R4" s="67" t="s">
        <v>29</v>
      </c>
      <c r="S4" s="67" t="s">
        <v>30</v>
      </c>
    </row>
    <row r="5" s="61" customFormat="1" ht="26.25" customHeight="1" spans="2:19">
      <c r="B5" s="71"/>
      <c r="C5" s="67"/>
      <c r="D5" s="68"/>
      <c r="E5" s="72"/>
      <c r="F5" s="73"/>
      <c r="G5" s="73"/>
      <c r="H5" s="74"/>
      <c r="I5" s="67" t="s">
        <v>66</v>
      </c>
      <c r="J5" s="67" t="s">
        <v>67</v>
      </c>
      <c r="K5" s="67" t="s">
        <v>66</v>
      </c>
      <c r="L5" s="67" t="s">
        <v>67</v>
      </c>
      <c r="M5" s="67" t="s">
        <v>66</v>
      </c>
      <c r="N5" s="86" t="s">
        <v>68</v>
      </c>
      <c r="O5" s="67" t="s">
        <v>31</v>
      </c>
      <c r="P5" s="67" t="s">
        <v>67</v>
      </c>
      <c r="Q5" s="67"/>
      <c r="R5" s="67"/>
      <c r="S5" s="67"/>
    </row>
    <row r="6" s="60" customFormat="1" spans="1:19">
      <c r="A6" s="60">
        <v>49</v>
      </c>
      <c r="B6" s="75">
        <v>1</v>
      </c>
      <c r="C6" s="58" t="s">
        <v>116</v>
      </c>
      <c r="D6" s="58" t="s">
        <v>117</v>
      </c>
      <c r="E6" s="58" t="s">
        <v>118</v>
      </c>
      <c r="F6" s="76">
        <v>2005.9</v>
      </c>
      <c r="G6" s="77">
        <v>1</v>
      </c>
      <c r="H6" s="67" t="s">
        <v>119</v>
      </c>
      <c r="I6" s="87"/>
      <c r="J6" s="87"/>
      <c r="K6" s="87"/>
      <c r="L6" s="87"/>
      <c r="M6" s="87"/>
      <c r="N6" s="88"/>
      <c r="O6" s="89">
        <v>1500</v>
      </c>
      <c r="P6" s="90">
        <f>+O6*G6</f>
        <v>1500</v>
      </c>
      <c r="Q6" s="78"/>
      <c r="R6" s="75" t="s">
        <v>120</v>
      </c>
      <c r="S6" s="78"/>
    </row>
    <row r="7" s="60" customFormat="1" spans="1:19">
      <c r="A7" s="60">
        <v>50</v>
      </c>
      <c r="B7" s="75">
        <v>2</v>
      </c>
      <c r="C7" s="58" t="s">
        <v>121</v>
      </c>
      <c r="D7" s="75"/>
      <c r="E7" s="58" t="s">
        <v>122</v>
      </c>
      <c r="F7" s="78"/>
      <c r="G7" s="77">
        <v>1</v>
      </c>
      <c r="H7" s="67" t="s">
        <v>119</v>
      </c>
      <c r="I7" s="87"/>
      <c r="J7" s="87"/>
      <c r="K7" s="87"/>
      <c r="L7" s="87"/>
      <c r="M7" s="87"/>
      <c r="N7" s="88"/>
      <c r="O7" s="89">
        <v>1600</v>
      </c>
      <c r="P7" s="90">
        <f>+O7*G7</f>
        <v>1600</v>
      </c>
      <c r="Q7" s="78"/>
      <c r="R7" s="75" t="s">
        <v>120</v>
      </c>
      <c r="S7" s="78"/>
    </row>
    <row r="8" s="60" customFormat="1" spans="1:19">
      <c r="A8" s="60">
        <v>219</v>
      </c>
      <c r="B8" s="75"/>
      <c r="C8" s="75"/>
      <c r="D8" s="79"/>
      <c r="E8" s="79"/>
      <c r="F8" s="78"/>
      <c r="G8" s="67"/>
      <c r="H8" s="67"/>
      <c r="I8" s="87"/>
      <c r="J8" s="87"/>
      <c r="K8" s="87"/>
      <c r="L8" s="87"/>
      <c r="M8" s="87"/>
      <c r="N8" s="88"/>
      <c r="O8" s="90"/>
      <c r="P8" s="90"/>
      <c r="Q8" s="87"/>
      <c r="R8" s="75"/>
      <c r="S8" s="78"/>
    </row>
    <row r="9" s="60" customFormat="1" spans="1:19">
      <c r="A9" s="60">
        <v>218</v>
      </c>
      <c r="B9" s="75"/>
      <c r="C9" s="75"/>
      <c r="D9" s="75"/>
      <c r="E9" s="75"/>
      <c r="F9" s="78"/>
      <c r="G9" s="67"/>
      <c r="H9" s="67"/>
      <c r="I9" s="87"/>
      <c r="J9" s="87"/>
      <c r="K9" s="87"/>
      <c r="L9" s="87"/>
      <c r="M9" s="87"/>
      <c r="N9" s="88"/>
      <c r="O9" s="90"/>
      <c r="P9" s="90"/>
      <c r="Q9" s="87"/>
      <c r="R9" s="75"/>
      <c r="S9" s="78"/>
    </row>
    <row r="10" s="60" customFormat="1" spans="1:19">
      <c r="A10" s="60">
        <v>24</v>
      </c>
      <c r="B10" s="75"/>
      <c r="C10" s="75"/>
      <c r="D10" s="75"/>
      <c r="E10" s="75"/>
      <c r="F10" s="80"/>
      <c r="G10" s="67"/>
      <c r="H10" s="67"/>
      <c r="I10" s="87"/>
      <c r="J10" s="87"/>
      <c r="K10" s="87"/>
      <c r="L10" s="87"/>
      <c r="M10" s="87"/>
      <c r="N10" s="88"/>
      <c r="O10" s="90"/>
      <c r="P10" s="90"/>
      <c r="Q10" s="78"/>
      <c r="R10" s="75"/>
      <c r="S10" s="78"/>
    </row>
    <row r="11" s="60" customFormat="1" spans="1:19">
      <c r="A11" s="60">
        <v>45</v>
      </c>
      <c r="B11" s="75"/>
      <c r="C11" s="75"/>
      <c r="D11" s="75"/>
      <c r="E11" s="75"/>
      <c r="F11" s="80"/>
      <c r="G11" s="67"/>
      <c r="H11" s="67"/>
      <c r="I11" s="87"/>
      <c r="J11" s="87"/>
      <c r="K11" s="87"/>
      <c r="L11" s="87"/>
      <c r="M11" s="87"/>
      <c r="N11" s="88"/>
      <c r="O11" s="90"/>
      <c r="P11" s="90"/>
      <c r="Q11" s="78"/>
      <c r="R11" s="75"/>
      <c r="S11" s="78"/>
    </row>
    <row r="12" s="60" customFormat="1" spans="1:19">
      <c r="A12" s="60">
        <v>47</v>
      </c>
      <c r="B12" s="75"/>
      <c r="C12" s="75"/>
      <c r="D12" s="75"/>
      <c r="E12" s="75"/>
      <c r="F12" s="80"/>
      <c r="G12" s="67"/>
      <c r="H12" s="67"/>
      <c r="I12" s="87"/>
      <c r="J12" s="87"/>
      <c r="K12" s="87"/>
      <c r="L12" s="87"/>
      <c r="M12" s="87"/>
      <c r="N12" s="88"/>
      <c r="O12" s="90"/>
      <c r="P12" s="90"/>
      <c r="Q12" s="78"/>
      <c r="R12" s="75"/>
      <c r="S12" s="78"/>
    </row>
    <row r="13" s="62" customFormat="1" spans="2:19">
      <c r="B13" s="72"/>
      <c r="C13" s="67" t="s">
        <v>63</v>
      </c>
      <c r="D13" s="67"/>
      <c r="E13" s="67"/>
      <c r="F13" s="72"/>
      <c r="G13" s="77">
        <f>SUM(G6:G12)</f>
        <v>2</v>
      </c>
      <c r="H13" s="72"/>
      <c r="I13" s="90"/>
      <c r="J13" s="90"/>
      <c r="K13" s="90"/>
      <c r="L13" s="90"/>
      <c r="M13" s="90"/>
      <c r="N13" s="90"/>
      <c r="O13" s="90">
        <f>SUM(O6:O12)</f>
        <v>3100</v>
      </c>
      <c r="P13" s="90">
        <f>SUM(P6:P12)</f>
        <v>3100</v>
      </c>
      <c r="Q13" s="72"/>
      <c r="R13" s="72"/>
      <c r="S13" s="72"/>
    </row>
    <row r="15" spans="3:11">
      <c r="C15" s="22" t="s">
        <v>15</v>
      </c>
      <c r="D15" s="23"/>
      <c r="E15" s="23"/>
      <c r="F15" s="23"/>
      <c r="G15" s="23"/>
      <c r="H15" s="23"/>
      <c r="I15" s="23"/>
      <c r="J15" s="23"/>
      <c r="K15" s="91" t="s">
        <v>123</v>
      </c>
    </row>
    <row r="16" spans="3:11">
      <c r="C16" s="22" t="s">
        <v>124</v>
      </c>
      <c r="D16" s="23"/>
      <c r="E16" s="23"/>
      <c r="F16" s="23"/>
      <c r="G16" s="23"/>
      <c r="H16" s="23"/>
      <c r="I16" s="23"/>
      <c r="J16" s="23"/>
      <c r="K16" s="23"/>
    </row>
  </sheetData>
  <mergeCells count="16">
    <mergeCell ref="B1:S1"/>
    <mergeCell ref="B2:S2"/>
    <mergeCell ref="B3:I3"/>
    <mergeCell ref="I4:J4"/>
    <mergeCell ref="K4:L4"/>
    <mergeCell ref="M4:P4"/>
    <mergeCell ref="C13:E13"/>
    <mergeCell ref="B4:B5"/>
    <mergeCell ref="C4:C5"/>
    <mergeCell ref="D4:D5"/>
    <mergeCell ref="E4:E5"/>
    <mergeCell ref="F4:F5"/>
    <mergeCell ref="G4:G5"/>
    <mergeCell ref="H4:H5"/>
    <mergeCell ref="R4:R5"/>
    <mergeCell ref="S4:S5"/>
  </mergeCells>
  <pageMargins left="0.17" right="0.06" top="0.748031496062992" bottom="0.748031496062992" header="0.31496062992126" footer="0.31496062992126"/>
  <pageSetup paperSize="9" orientation="landscape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0"/>
  <sheetViews>
    <sheetView workbookViewId="0">
      <selection activeCell="C34" sqref="C34"/>
    </sheetView>
  </sheetViews>
  <sheetFormatPr defaultColWidth="9" defaultRowHeight="14.25"/>
  <cols>
    <col min="1" max="1" width="2.7" style="2" customWidth="1"/>
    <col min="2" max="2" width="6.6" style="2" customWidth="1"/>
    <col min="3" max="3" width="9.6" style="2" customWidth="1"/>
    <col min="4" max="4" width="15.7" style="2" customWidth="1"/>
    <col min="5" max="5" width="10.1" style="2" customWidth="1"/>
    <col min="6" max="6" width="4.7" style="2" customWidth="1"/>
    <col min="7" max="7" width="8.6" style="2" customWidth="1"/>
    <col min="8" max="8" width="9.1" style="2" customWidth="1"/>
    <col min="9" max="9" width="9" style="2" customWidth="1"/>
    <col min="10" max="10" width="10.2" style="2" customWidth="1"/>
    <col min="11" max="11" width="7" style="2" customWidth="1"/>
    <col min="12" max="12" width="11.1" style="2" customWidth="1"/>
    <col min="13" max="13" width="7" style="2" customWidth="1"/>
    <col min="14" max="14" width="10.9" style="2" hidden="1" customWidth="1"/>
    <col min="15" max="15" width="11.2" style="2" customWidth="1"/>
    <col min="16" max="16" width="7.5" style="2" customWidth="1"/>
    <col min="17" max="17" width="10.6" style="2" customWidth="1"/>
    <col min="18" max="16384" width="9" style="2"/>
  </cols>
  <sheetData>
    <row r="1" ht="23.25" customHeight="1" spans="1:18">
      <c r="A1" s="3" t="s">
        <v>125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>
      <c r="A2" s="4" t="s">
        <v>126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8">
      <c r="A3" s="5" t="s">
        <v>127</v>
      </c>
      <c r="B3" s="5"/>
      <c r="C3" s="5"/>
      <c r="D3" s="5"/>
      <c r="E3" s="5"/>
      <c r="F3" s="5"/>
      <c r="G3" s="5"/>
      <c r="H3" s="5"/>
      <c r="I3" s="45"/>
      <c r="J3" s="45"/>
      <c r="K3" s="45"/>
      <c r="L3" s="45"/>
      <c r="M3" s="45"/>
      <c r="N3" s="45"/>
      <c r="O3" s="45"/>
      <c r="P3" s="45"/>
      <c r="Q3" s="45"/>
      <c r="R3" s="45" t="s">
        <v>19</v>
      </c>
    </row>
    <row r="4" customHeight="1" spans="1:18">
      <c r="A4" s="6" t="s">
        <v>20</v>
      </c>
      <c r="B4" s="7" t="s">
        <v>21</v>
      </c>
      <c r="C4" s="6" t="s">
        <v>22</v>
      </c>
      <c r="D4" s="7" t="s">
        <v>23</v>
      </c>
      <c r="E4" s="7" t="s">
        <v>24</v>
      </c>
      <c r="F4" s="8" t="s">
        <v>25</v>
      </c>
      <c r="G4" s="8" t="s">
        <v>26</v>
      </c>
      <c r="H4" s="9" t="s">
        <v>5</v>
      </c>
      <c r="I4" s="46"/>
      <c r="J4" s="9" t="s">
        <v>115</v>
      </c>
      <c r="K4" s="46"/>
      <c r="L4" s="9" t="s">
        <v>65</v>
      </c>
      <c r="M4" s="47"/>
      <c r="N4" s="47"/>
      <c r="O4" s="46"/>
      <c r="P4" s="7" t="s">
        <v>28</v>
      </c>
      <c r="Q4" s="7" t="s">
        <v>29</v>
      </c>
      <c r="R4" s="7" t="s">
        <v>30</v>
      </c>
    </row>
    <row r="5" customHeight="1" spans="1:18">
      <c r="A5" s="6"/>
      <c r="B5" s="7"/>
      <c r="C5" s="6"/>
      <c r="D5" s="7"/>
      <c r="E5" s="7"/>
      <c r="F5" s="10"/>
      <c r="G5" s="10"/>
      <c r="H5" s="7" t="s">
        <v>66</v>
      </c>
      <c r="I5" s="7" t="s">
        <v>67</v>
      </c>
      <c r="J5" s="7" t="s">
        <v>66</v>
      </c>
      <c r="K5" s="7" t="s">
        <v>67</v>
      </c>
      <c r="L5" s="7" t="s">
        <v>66</v>
      </c>
      <c r="M5" s="48" t="s">
        <v>68</v>
      </c>
      <c r="N5" s="7" t="s">
        <v>31</v>
      </c>
      <c r="O5" s="7" t="s">
        <v>67</v>
      </c>
      <c r="P5" s="7"/>
      <c r="Q5" s="7"/>
      <c r="R5" s="7"/>
    </row>
    <row r="6" spans="1:18">
      <c r="A6" s="11">
        <v>1</v>
      </c>
      <c r="B6" s="12" t="s">
        <v>128</v>
      </c>
      <c r="C6" s="12" t="s">
        <v>129</v>
      </c>
      <c r="D6" s="12" t="s">
        <v>130</v>
      </c>
      <c r="E6" s="13" t="s">
        <v>131</v>
      </c>
      <c r="F6" s="7">
        <v>1</v>
      </c>
      <c r="G6" s="7" t="s">
        <v>132</v>
      </c>
      <c r="H6" s="14"/>
      <c r="I6" s="14"/>
      <c r="J6" s="14"/>
      <c r="K6" s="14"/>
      <c r="L6" s="14"/>
      <c r="M6" s="49"/>
      <c r="N6" s="50">
        <v>23000</v>
      </c>
      <c r="O6" s="51">
        <v>23000</v>
      </c>
      <c r="P6" s="14"/>
      <c r="Q6" s="58" t="s">
        <v>133</v>
      </c>
      <c r="R6" s="12"/>
    </row>
    <row r="7" s="1" customFormat="1" spans="1:18">
      <c r="A7" s="15"/>
      <c r="B7" s="7" t="s">
        <v>63</v>
      </c>
      <c r="C7" s="7"/>
      <c r="D7" s="7"/>
      <c r="E7" s="7"/>
      <c r="F7" s="12">
        <v>0</v>
      </c>
      <c r="G7" s="15"/>
      <c r="H7" s="14"/>
      <c r="I7" s="14"/>
      <c r="J7" s="14"/>
      <c r="K7" s="14"/>
      <c r="L7" s="14"/>
      <c r="M7" s="14"/>
      <c r="N7" s="50">
        <f>N6</f>
        <v>23000</v>
      </c>
      <c r="O7" s="51">
        <f>O6</f>
        <v>23000</v>
      </c>
      <c r="P7" s="15"/>
      <c r="Q7" s="15"/>
      <c r="R7" s="12"/>
    </row>
    <row r="8" s="1" customFormat="1" spans="1:18">
      <c r="A8" s="16"/>
      <c r="B8" s="17"/>
      <c r="C8" s="17"/>
      <c r="D8" s="17"/>
      <c r="E8" s="17"/>
      <c r="F8" s="18"/>
      <c r="G8" s="19"/>
      <c r="H8" s="20"/>
      <c r="I8" s="20"/>
      <c r="J8" s="20"/>
      <c r="K8" s="20"/>
      <c r="L8" s="20"/>
      <c r="M8" s="20"/>
      <c r="N8" s="20"/>
      <c r="O8" s="20"/>
      <c r="P8" s="19"/>
      <c r="Q8" s="19"/>
      <c r="R8" s="18"/>
    </row>
    <row r="9" s="1" customFormat="1" spans="1:18">
      <c r="A9" s="21"/>
      <c r="B9" s="22" t="s">
        <v>15</v>
      </c>
      <c r="C9" s="23"/>
      <c r="D9" s="23"/>
      <c r="E9" s="24"/>
      <c r="F9" s="24"/>
      <c r="G9" s="24"/>
      <c r="H9" s="24"/>
      <c r="I9" s="24"/>
      <c r="J9" s="52"/>
      <c r="K9" s="21"/>
      <c r="L9" s="21"/>
      <c r="M9" s="21"/>
      <c r="N9" s="21"/>
      <c r="O9" s="21"/>
      <c r="P9" s="16"/>
      <c r="Q9" s="16"/>
      <c r="R9" s="16"/>
    </row>
    <row r="10" spans="1:18">
      <c r="A10" s="21"/>
      <c r="B10" s="22" t="s">
        <v>134</v>
      </c>
      <c r="C10" s="23"/>
      <c r="D10" s="23"/>
      <c r="E10" s="24"/>
      <c r="F10" s="24"/>
      <c r="G10" s="24"/>
      <c r="H10" s="24"/>
      <c r="I10" s="24"/>
      <c r="J10" s="24"/>
      <c r="K10" s="21"/>
      <c r="L10" s="21"/>
      <c r="M10" s="21"/>
      <c r="N10" s="21"/>
      <c r="O10" s="21"/>
      <c r="P10" s="16"/>
      <c r="Q10" s="16"/>
      <c r="R10" s="16"/>
    </row>
    <row r="11" spans="1:15">
      <c r="A11" s="25"/>
      <c r="B11"/>
      <c r="C11"/>
      <c r="D11"/>
      <c r="E11" s="26"/>
      <c r="F11" s="27"/>
      <c r="G11" s="28"/>
      <c r="H11" s="29"/>
      <c r="I11" s="36"/>
      <c r="O11" s="41"/>
    </row>
    <row r="12" spans="1:15">
      <c r="A12" s="25"/>
      <c r="B12" s="30"/>
      <c r="C12" s="31"/>
      <c r="D12" s="26"/>
      <c r="E12" s="26"/>
      <c r="F12" s="27"/>
      <c r="G12" s="28"/>
      <c r="H12" s="29"/>
      <c r="I12" s="36"/>
      <c r="O12" s="41"/>
    </row>
    <row r="13" hidden="1" spans="1:15">
      <c r="A13" s="25"/>
      <c r="B13" s="30"/>
      <c r="C13" s="31"/>
      <c r="D13" s="26"/>
      <c r="E13" s="26"/>
      <c r="F13" s="27"/>
      <c r="G13" s="28"/>
      <c r="H13" s="29"/>
      <c r="I13" s="36"/>
      <c r="O13" s="41"/>
    </row>
    <row r="14" hidden="1" spans="1:15">
      <c r="A14" s="25"/>
      <c r="B14" s="30"/>
      <c r="C14" s="31"/>
      <c r="D14" s="26"/>
      <c r="E14" s="26"/>
      <c r="F14" s="27"/>
      <c r="G14" s="28"/>
      <c r="H14" s="29"/>
      <c r="I14" s="36"/>
      <c r="O14" s="41"/>
    </row>
    <row r="15" hidden="1" spans="1:15">
      <c r="A15" s="25"/>
      <c r="B15" s="30"/>
      <c r="C15" s="31"/>
      <c r="D15" s="26"/>
      <c r="E15" s="26"/>
      <c r="F15" s="27"/>
      <c r="G15" s="32"/>
      <c r="H15" s="29"/>
      <c r="I15" s="53" t="s">
        <v>135</v>
      </c>
      <c r="J15" s="29">
        <v>249513</v>
      </c>
      <c r="K15" s="36"/>
      <c r="L15" s="39"/>
      <c r="O15" s="41"/>
    </row>
    <row r="16" hidden="1" spans="1:15">
      <c r="A16" s="25"/>
      <c r="B16" s="33"/>
      <c r="C16" s="25"/>
      <c r="D16" s="25"/>
      <c r="E16" s="25"/>
      <c r="F16" s="25"/>
      <c r="G16" s="34"/>
      <c r="H16" s="29"/>
      <c r="I16" s="54"/>
      <c r="J16" s="29"/>
      <c r="K16" s="36"/>
      <c r="L16" s="39"/>
      <c r="O16" s="41"/>
    </row>
    <row r="17" hidden="1" spans="1:15">
      <c r="A17" s="25"/>
      <c r="B17" s="33"/>
      <c r="C17" s="25"/>
      <c r="D17" s="25"/>
      <c r="E17" s="25"/>
      <c r="F17" s="25"/>
      <c r="G17" s="34"/>
      <c r="H17" s="29"/>
      <c r="I17" s="54"/>
      <c r="J17" s="29"/>
      <c r="K17" s="36"/>
      <c r="L17" s="39"/>
      <c r="O17" s="41"/>
    </row>
    <row r="18" hidden="1" spans="1:15">
      <c r="A18" s="25"/>
      <c r="B18" s="33"/>
      <c r="C18" s="25"/>
      <c r="D18" s="25"/>
      <c r="E18" s="25"/>
      <c r="F18" s="25"/>
      <c r="G18" s="34"/>
      <c r="H18" s="29"/>
      <c r="I18" s="54"/>
      <c r="J18" s="29"/>
      <c r="K18" s="36"/>
      <c r="L18" s="39"/>
      <c r="O18" s="41"/>
    </row>
    <row r="19" hidden="1" spans="1:15">
      <c r="A19" s="25"/>
      <c r="B19" s="33"/>
      <c r="C19" s="25"/>
      <c r="D19" s="25"/>
      <c r="E19" s="25"/>
      <c r="F19" s="25"/>
      <c r="G19" s="34"/>
      <c r="H19" s="29">
        <v>1</v>
      </c>
      <c r="I19" s="54"/>
      <c r="J19" s="29"/>
      <c r="K19" s="36"/>
      <c r="L19" s="39"/>
      <c r="O19" s="41"/>
    </row>
    <row r="20" hidden="1" spans="1:15">
      <c r="A20" s="25"/>
      <c r="B20" s="33"/>
      <c r="C20" s="25"/>
      <c r="D20" s="25"/>
      <c r="E20" s="25"/>
      <c r="F20" s="25"/>
      <c r="G20" s="34"/>
      <c r="H20" s="29">
        <v>13</v>
      </c>
      <c r="I20" s="55"/>
      <c r="J20" s="29"/>
      <c r="K20" s="36"/>
      <c r="L20" s="39"/>
      <c r="M20" s="36"/>
      <c r="N20" s="39"/>
      <c r="O20" s="41"/>
    </row>
    <row r="21" hidden="1" spans="1:15">
      <c r="A21" s="25"/>
      <c r="B21" s="33"/>
      <c r="C21" s="25"/>
      <c r="D21" s="25"/>
      <c r="E21" s="25"/>
      <c r="F21" s="25"/>
      <c r="G21" s="34"/>
      <c r="H21" s="29">
        <v>15</v>
      </c>
      <c r="I21" s="55"/>
      <c r="J21" s="56">
        <v>29900</v>
      </c>
      <c r="K21" s="36"/>
      <c r="L21" s="39"/>
      <c r="M21" s="36"/>
      <c r="N21" s="39"/>
      <c r="O21" s="41"/>
    </row>
    <row r="22" spans="1:15">
      <c r="A22" s="31"/>
      <c r="B22" s="25"/>
      <c r="C22" s="35"/>
      <c r="D22" s="34"/>
      <c r="E22" s="34"/>
      <c r="F22" s="36"/>
      <c r="G22" s="37"/>
      <c r="H22" s="29"/>
      <c r="I22" s="55"/>
      <c r="J22" s="29"/>
      <c r="K22" s="36"/>
      <c r="L22" s="39"/>
      <c r="M22" s="36"/>
      <c r="N22" s="33"/>
      <c r="O22" s="41"/>
    </row>
    <row r="23" spans="1:15">
      <c r="A23" s="38"/>
      <c r="B23" s="38"/>
      <c r="C23" s="38"/>
      <c r="D23" s="39"/>
      <c r="E23" s="39"/>
      <c r="F23" s="39"/>
      <c r="G23" s="39"/>
      <c r="H23" s="29"/>
      <c r="I23" s="55"/>
      <c r="J23" s="29"/>
      <c r="K23" s="36"/>
      <c r="L23" s="39"/>
      <c r="M23" s="57"/>
      <c r="N23" s="57"/>
      <c r="O23" s="41"/>
    </row>
    <row r="24" spans="1:15">
      <c r="A24" s="38"/>
      <c r="B24" s="39"/>
      <c r="C24" s="39"/>
      <c r="D24" s="39"/>
      <c r="E24" s="39"/>
      <c r="F24" s="39"/>
      <c r="G24" s="39"/>
      <c r="H24" s="40"/>
      <c r="I24" s="40"/>
      <c r="J24" s="40"/>
      <c r="K24" s="39"/>
      <c r="L24" s="40"/>
      <c r="M24" s="39"/>
      <c r="N24" s="39"/>
      <c r="O24" s="41"/>
    </row>
    <row r="25" spans="1:15">
      <c r="A25" s="41"/>
      <c r="B25" s="41"/>
      <c r="C25" s="41"/>
      <c r="D25" s="41"/>
      <c r="E25" s="41"/>
      <c r="F25" s="41"/>
      <c r="G25" s="41"/>
      <c r="H25" s="29"/>
      <c r="I25" s="41"/>
      <c r="J25" s="41"/>
      <c r="K25" s="41"/>
      <c r="L25" s="41"/>
      <c r="M25" s="41"/>
      <c r="N25" s="41"/>
      <c r="O25" s="41"/>
    </row>
    <row r="26" spans="1:15">
      <c r="A26" s="41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</row>
    <row r="27" spans="1:15">
      <c r="A27" s="41"/>
      <c r="B27" s="41"/>
      <c r="C27" s="41"/>
      <c r="D27" s="41"/>
      <c r="E27" s="41"/>
      <c r="F27" s="42"/>
      <c r="G27" s="41"/>
      <c r="H27" s="41"/>
      <c r="I27" s="41"/>
      <c r="J27" s="41"/>
      <c r="K27" s="41"/>
      <c r="L27" s="41"/>
      <c r="M27" s="41"/>
      <c r="N27" s="41"/>
      <c r="O27" s="41"/>
    </row>
    <row r="28" spans="1:15">
      <c r="A28" s="41"/>
      <c r="B28" s="41"/>
      <c r="C28" s="41"/>
      <c r="D28" s="41"/>
      <c r="E28" s="41"/>
      <c r="F28" s="42"/>
      <c r="G28" s="41"/>
      <c r="H28" s="41"/>
      <c r="I28" s="41"/>
      <c r="J28" s="41"/>
      <c r="K28" s="41"/>
      <c r="L28" s="41"/>
      <c r="M28" s="41"/>
      <c r="N28" s="41"/>
      <c r="O28" s="41"/>
    </row>
    <row r="29" spans="1:15">
      <c r="A29" s="41"/>
      <c r="B29" s="41"/>
      <c r="C29" s="41"/>
      <c r="D29" s="41"/>
      <c r="E29" s="41"/>
      <c r="F29" s="43"/>
      <c r="G29" s="41"/>
      <c r="H29" s="41"/>
      <c r="I29" s="41"/>
      <c r="J29" s="41"/>
      <c r="K29" s="41"/>
      <c r="L29" s="41"/>
      <c r="M29" s="41"/>
      <c r="N29" s="41"/>
      <c r="O29" s="41"/>
    </row>
    <row r="30" spans="6:6">
      <c r="F30" s="44"/>
    </row>
  </sheetData>
  <mergeCells count="17">
    <mergeCell ref="A1:R1"/>
    <mergeCell ref="A2:R2"/>
    <mergeCell ref="A3:H3"/>
    <mergeCell ref="H4:I4"/>
    <mergeCell ref="J4:K4"/>
    <mergeCell ref="L4:O4"/>
    <mergeCell ref="B7:E7"/>
    <mergeCell ref="A22:B22"/>
    <mergeCell ref="A4:A5"/>
    <mergeCell ref="B4:B5"/>
    <mergeCell ref="C4:C5"/>
    <mergeCell ref="D4:D5"/>
    <mergeCell ref="E4:E5"/>
    <mergeCell ref="F4:F5"/>
    <mergeCell ref="G4:G5"/>
    <mergeCell ref="Q4:Q5"/>
    <mergeCell ref="R4:R5"/>
  </mergeCells>
  <pageMargins left="0.44" right="0.354330708661417" top="0.984251968503937" bottom="0.984251968503937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1汇总表</vt:lpstr>
      <vt:lpstr>1-1机器设备</vt:lpstr>
      <vt:lpstr>1-2办公家具</vt:lpstr>
      <vt:lpstr>1-3实验设备</vt:lpstr>
      <vt:lpstr>1-3车辆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</dc:creator>
  <cp:lastModifiedBy>Administrator</cp:lastModifiedBy>
  <dcterms:created xsi:type="dcterms:W3CDTF">2006-11-25T02:34:00Z</dcterms:created>
  <cp:lastPrinted>2022-06-13T09:02:00Z</cp:lastPrinted>
  <dcterms:modified xsi:type="dcterms:W3CDTF">2022-08-08T09:10:47Z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</Properties>
</file>