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Sheet2" sheetId="2" r:id="rId1"/>
  </sheets>
  <definedNames>
    <definedName name="_xlnm._FilterDatabase" localSheetId="0" hidden="1">Sheet2!$A$2:$L$27</definedName>
  </definedNames>
  <calcPr calcId="144525"/>
</workbook>
</file>

<file path=xl/sharedStrings.xml><?xml version="1.0" encoding="utf-8"?>
<sst xmlns="http://schemas.openxmlformats.org/spreadsheetml/2006/main" count="35" uniqueCount="35">
  <si>
    <t>港二区、港三区、港四区沿街商铺及住宅一年使用权（第四批）项目明细表</t>
  </si>
  <si>
    <t>标的编号</t>
  </si>
  <si>
    <t>名称</t>
  </si>
  <si>
    <t>约拟租赁面积（㎡）</t>
  </si>
  <si>
    <t>评估价格
（万元/年）</t>
  </si>
  <si>
    <t>挂牌价格
（元/年）</t>
  </si>
  <si>
    <t>物业费（元）</t>
  </si>
  <si>
    <t>垃圾清运费（元）</t>
  </si>
  <si>
    <t>押金
（元）</t>
  </si>
  <si>
    <t>项目保证金金额
（元）</t>
  </si>
  <si>
    <t xml:space="preserve">港二区北区南沿街1楼（北101） </t>
  </si>
  <si>
    <t>港二区北区南沿街1楼（北104）</t>
  </si>
  <si>
    <t>港二区北区南沿街1楼（北109）</t>
  </si>
  <si>
    <t>港二区南门西侧沿街1楼（南113）</t>
  </si>
  <si>
    <t>港二区南门西侧沿街1楼（南114）</t>
  </si>
  <si>
    <t>港二区北门东侧沿街2楼（东203）</t>
  </si>
  <si>
    <t>港二区北门东侧沿街2楼（东206）</t>
  </si>
  <si>
    <t>港二区北门东侧沿街2楼（东207）</t>
  </si>
  <si>
    <t>港二区北门东侧沿街2楼（东208）</t>
  </si>
  <si>
    <t>港二区北门东侧沿街2楼（东209）</t>
  </si>
  <si>
    <t>港二区北门东侧沿街2楼（东211）</t>
  </si>
  <si>
    <t>港二区北门东侧沿街2楼（东212）</t>
  </si>
  <si>
    <t>港二区北门东侧沿街2楼（东213）</t>
  </si>
  <si>
    <t>港二区北门东侧沿街3楼（东301）</t>
  </si>
  <si>
    <t>港二区北门东侧沿街3楼（东302）</t>
  </si>
  <si>
    <t>港二区北门西侧沿街1楼复（西113、207）</t>
  </si>
  <si>
    <t>港二区北门西侧沿街1楼（西114）</t>
  </si>
  <si>
    <t>港三区西侧沿街1楼复（56-101）</t>
  </si>
  <si>
    <t>港四区沿街1楼复（9-105）</t>
  </si>
  <si>
    <t>港四区沿街3楼（9-306）</t>
  </si>
  <si>
    <t>港三区16号楼201室</t>
  </si>
  <si>
    <t>港三区16号楼101室</t>
  </si>
  <si>
    <t>港二区35号楼601、701室</t>
  </si>
  <si>
    <t>港二区物业1楼商铺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</si>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</sst>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6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7"/>
  <sheetViews>
    <sheetView tabSelected="1" workbookViewId="0">
      <pane ySplit="2" topLeftCell="A5" activePane="bottomLeft" state="frozen"/>
      <selection/>
      <selection pane="bottomLeft" activeCell="D9" sqref="D9"/>
    </sheetView>
  </sheetViews>
  <sheetFormatPr defaultColWidth="9" defaultRowHeight="14.25"/>
  <cols>
    <col min="1" max="1" width="5.125" style="4" customWidth="1"/>
    <col min="2" max="2" width="43" customWidth="1"/>
    <col min="3" max="3" width="12.625" customWidth="1"/>
    <col min="4" max="4" width="11.75" customWidth="1"/>
    <col min="5" max="5" width="10.875" customWidth="1"/>
    <col min="6" max="6" width="9.625" style="5" customWidth="1"/>
    <col min="7" max="7" width="10.625" customWidth="1"/>
    <col min="8" max="9" width="9.75" customWidth="1"/>
    <col min="10" max="10" width="12.625" style="6" customWidth="1"/>
    <col min="11" max="11" width="10.875" style="6" customWidth="1"/>
    <col min="12" max="12" width="10.375" customWidth="1"/>
  </cols>
  <sheetData>
    <row r="1" ht="42.75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ht="42.75" customHeight="1" spans="1:9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11" t="s">
        <v>8</v>
      </c>
      <c r="I2" s="24" t="s">
        <v>9</v>
      </c>
    </row>
    <row r="3" s="1" customFormat="1" ht="19" customHeight="1" spans="1:14">
      <c r="A3" s="12">
        <v>1</v>
      </c>
      <c r="B3" s="13" t="s">
        <v>10</v>
      </c>
      <c r="C3" s="14">
        <v>33.59</v>
      </c>
      <c r="D3" s="15">
        <v>2.02</v>
      </c>
      <c r="E3" s="16">
        <f>D3*10000</f>
        <v>20200</v>
      </c>
      <c r="F3" s="16">
        <f>ROUND(C3*1.8*12,2)</f>
        <v>725.54</v>
      </c>
      <c r="G3" s="16">
        <f>ROUND(C3*0.6*12,2)</f>
        <v>241.85</v>
      </c>
      <c r="H3" s="16">
        <v>3000</v>
      </c>
      <c r="I3" s="16">
        <v>10000</v>
      </c>
      <c r="J3" s="6"/>
      <c r="K3" s="6"/>
      <c r="M3" s="25"/>
      <c r="N3" s="25"/>
    </row>
    <row r="4" ht="19.5" customHeight="1" spans="1:12">
      <c r="A4" s="17">
        <v>2</v>
      </c>
      <c r="B4" s="13" t="s">
        <v>11</v>
      </c>
      <c r="C4" s="14">
        <v>15.91</v>
      </c>
      <c r="D4" s="15">
        <v>0.95</v>
      </c>
      <c r="E4" s="16">
        <f t="shared" ref="E4:E24" si="0">D4*10000</f>
        <v>9500</v>
      </c>
      <c r="F4" s="16">
        <f t="shared" ref="F4:F22" si="1">ROUND(C4*1.8*12,2)</f>
        <v>343.66</v>
      </c>
      <c r="G4" s="16">
        <f t="shared" ref="G4:G22" si="2">ROUND(C4*0.6*12,2)</f>
        <v>114.55</v>
      </c>
      <c r="H4" s="16">
        <v>3000</v>
      </c>
      <c r="I4" s="16">
        <v>10000</v>
      </c>
      <c r="L4" s="2"/>
    </row>
    <row r="5" ht="19.5" customHeight="1" spans="1:12">
      <c r="A5" s="12">
        <v>3</v>
      </c>
      <c r="B5" s="13" t="s">
        <v>12</v>
      </c>
      <c r="C5" s="14">
        <v>8.56</v>
      </c>
      <c r="D5" s="15">
        <v>0.51</v>
      </c>
      <c r="E5" s="16">
        <f t="shared" si="0"/>
        <v>5100</v>
      </c>
      <c r="F5" s="16">
        <f t="shared" si="1"/>
        <v>184.9</v>
      </c>
      <c r="G5" s="16">
        <f t="shared" si="2"/>
        <v>61.63</v>
      </c>
      <c r="H5" s="16">
        <v>3000</v>
      </c>
      <c r="I5" s="16">
        <v>10000</v>
      </c>
      <c r="L5" s="2"/>
    </row>
    <row r="6" s="1" customFormat="1" ht="19.5" customHeight="1" spans="1:11">
      <c r="A6" s="17">
        <v>4</v>
      </c>
      <c r="B6" s="13" t="s">
        <v>13</v>
      </c>
      <c r="C6" s="14">
        <v>79</v>
      </c>
      <c r="D6" s="15">
        <v>3.13</v>
      </c>
      <c r="E6" s="16">
        <f t="shared" si="0"/>
        <v>31300</v>
      </c>
      <c r="F6" s="16">
        <f t="shared" si="1"/>
        <v>1706.4</v>
      </c>
      <c r="G6" s="16">
        <f t="shared" si="2"/>
        <v>568.8</v>
      </c>
      <c r="H6" s="16">
        <v>3000</v>
      </c>
      <c r="I6" s="16">
        <v>10000</v>
      </c>
      <c r="J6" s="6"/>
      <c r="K6" s="6"/>
    </row>
    <row r="7" ht="19.5" customHeight="1" spans="1:12">
      <c r="A7" s="12">
        <v>5</v>
      </c>
      <c r="B7" s="13" t="s">
        <v>14</v>
      </c>
      <c r="C7" s="14">
        <v>39.5</v>
      </c>
      <c r="D7" s="15">
        <v>1.56</v>
      </c>
      <c r="E7" s="16">
        <f t="shared" si="0"/>
        <v>15600</v>
      </c>
      <c r="F7" s="16">
        <f t="shared" si="1"/>
        <v>853.2</v>
      </c>
      <c r="G7" s="16">
        <f t="shared" si="2"/>
        <v>284.4</v>
      </c>
      <c r="H7" s="16">
        <v>3000</v>
      </c>
      <c r="I7" s="16">
        <v>10000</v>
      </c>
      <c r="J7" s="26"/>
      <c r="K7" s="26"/>
      <c r="L7" s="2"/>
    </row>
    <row r="8" ht="19.5" customHeight="1" spans="1:12">
      <c r="A8" s="17">
        <v>6</v>
      </c>
      <c r="B8" s="13" t="s">
        <v>15</v>
      </c>
      <c r="C8" s="14">
        <v>73.32</v>
      </c>
      <c r="D8" s="15">
        <v>1.79</v>
      </c>
      <c r="E8" s="16">
        <f t="shared" si="0"/>
        <v>17900</v>
      </c>
      <c r="F8" s="16">
        <f t="shared" si="1"/>
        <v>1583.71</v>
      </c>
      <c r="G8" s="16">
        <f t="shared" si="2"/>
        <v>527.9</v>
      </c>
      <c r="H8" s="16">
        <v>3000</v>
      </c>
      <c r="I8" s="16">
        <v>10000</v>
      </c>
      <c r="L8" s="2"/>
    </row>
    <row r="9" ht="19.5" customHeight="1" spans="1:12">
      <c r="A9" s="12">
        <v>7</v>
      </c>
      <c r="B9" s="13" t="s">
        <v>16</v>
      </c>
      <c r="C9" s="14">
        <v>99.65</v>
      </c>
      <c r="D9" s="15">
        <v>2.44</v>
      </c>
      <c r="E9" s="16">
        <f t="shared" si="0"/>
        <v>24400</v>
      </c>
      <c r="F9" s="16">
        <f t="shared" si="1"/>
        <v>2152.44</v>
      </c>
      <c r="G9" s="16">
        <f t="shared" si="2"/>
        <v>717.48</v>
      </c>
      <c r="H9" s="16">
        <v>3000</v>
      </c>
      <c r="I9" s="16">
        <v>10000</v>
      </c>
      <c r="L9" s="2"/>
    </row>
    <row r="10" ht="19.5" customHeight="1" spans="1:12">
      <c r="A10" s="17">
        <v>8</v>
      </c>
      <c r="B10" s="13" t="s">
        <v>17</v>
      </c>
      <c r="C10" s="14">
        <v>99.65</v>
      </c>
      <c r="D10" s="15">
        <v>2.44</v>
      </c>
      <c r="E10" s="16">
        <f t="shared" si="0"/>
        <v>24400</v>
      </c>
      <c r="F10" s="16">
        <f t="shared" si="1"/>
        <v>2152.44</v>
      </c>
      <c r="G10" s="16">
        <f t="shared" si="2"/>
        <v>717.48</v>
      </c>
      <c r="H10" s="16">
        <v>3000</v>
      </c>
      <c r="I10" s="16">
        <v>10000</v>
      </c>
      <c r="L10" s="2"/>
    </row>
    <row r="11" s="1" customFormat="1" ht="19.5" customHeight="1" spans="1:11">
      <c r="A11" s="12">
        <v>9</v>
      </c>
      <c r="B11" s="13" t="s">
        <v>18</v>
      </c>
      <c r="C11" s="14">
        <v>37.81</v>
      </c>
      <c r="D11" s="15">
        <v>0.93</v>
      </c>
      <c r="E11" s="16">
        <f t="shared" si="0"/>
        <v>9300</v>
      </c>
      <c r="F11" s="16">
        <f t="shared" si="1"/>
        <v>816.7</v>
      </c>
      <c r="G11" s="16">
        <f t="shared" si="2"/>
        <v>272.23</v>
      </c>
      <c r="H11" s="16">
        <v>3000</v>
      </c>
      <c r="I11" s="16">
        <v>10000</v>
      </c>
      <c r="J11" s="26"/>
      <c r="K11" s="26"/>
    </row>
    <row r="12" ht="19.5" customHeight="1" spans="1:12">
      <c r="A12" s="17">
        <v>10</v>
      </c>
      <c r="B12" s="13" t="s">
        <v>19</v>
      </c>
      <c r="C12" s="14">
        <v>29.64</v>
      </c>
      <c r="D12" s="15">
        <v>0.73</v>
      </c>
      <c r="E12" s="16">
        <f t="shared" si="0"/>
        <v>7300</v>
      </c>
      <c r="F12" s="16">
        <f t="shared" si="1"/>
        <v>640.22</v>
      </c>
      <c r="G12" s="16">
        <f t="shared" si="2"/>
        <v>213.41</v>
      </c>
      <c r="H12" s="16">
        <v>3000</v>
      </c>
      <c r="I12" s="16">
        <v>10000</v>
      </c>
      <c r="J12" s="27"/>
      <c r="K12" s="27"/>
      <c r="L12" s="2"/>
    </row>
    <row r="13" ht="19.5" customHeight="1" spans="1:12">
      <c r="A13" s="12">
        <v>11</v>
      </c>
      <c r="B13" s="13" t="s">
        <v>20</v>
      </c>
      <c r="C13" s="14">
        <v>119.78</v>
      </c>
      <c r="D13" s="15">
        <v>2.93</v>
      </c>
      <c r="E13" s="16">
        <f t="shared" si="0"/>
        <v>29300</v>
      </c>
      <c r="F13" s="16">
        <f t="shared" si="1"/>
        <v>2587.25</v>
      </c>
      <c r="G13" s="16">
        <f t="shared" si="2"/>
        <v>862.42</v>
      </c>
      <c r="H13" s="16">
        <v>3000</v>
      </c>
      <c r="I13" s="16">
        <v>10000</v>
      </c>
      <c r="L13" s="2"/>
    </row>
    <row r="14" s="1" customFormat="1" ht="19.5" customHeight="1" spans="1:12">
      <c r="A14" s="17">
        <v>12</v>
      </c>
      <c r="B14" s="13" t="s">
        <v>21</v>
      </c>
      <c r="C14" s="14">
        <v>75.79</v>
      </c>
      <c r="D14" s="15">
        <v>1.86</v>
      </c>
      <c r="E14" s="16">
        <f t="shared" si="0"/>
        <v>18600</v>
      </c>
      <c r="F14" s="16">
        <f t="shared" si="1"/>
        <v>1637.06</v>
      </c>
      <c r="G14" s="16">
        <f t="shared" si="2"/>
        <v>545.69</v>
      </c>
      <c r="H14" s="16">
        <v>3000</v>
      </c>
      <c r="I14" s="16">
        <v>10000</v>
      </c>
      <c r="J14" s="6"/>
      <c r="K14" s="6"/>
      <c r="L14" s="3"/>
    </row>
    <row r="15" s="1" customFormat="1" ht="19.5" customHeight="1" spans="1:11">
      <c r="A15" s="12">
        <v>13</v>
      </c>
      <c r="B15" s="13" t="s">
        <v>22</v>
      </c>
      <c r="C15" s="14">
        <v>75.79</v>
      </c>
      <c r="D15" s="15">
        <v>1.86</v>
      </c>
      <c r="E15" s="16">
        <f t="shared" si="0"/>
        <v>18600</v>
      </c>
      <c r="F15" s="16">
        <f t="shared" si="1"/>
        <v>1637.06</v>
      </c>
      <c r="G15" s="16">
        <f t="shared" si="2"/>
        <v>545.69</v>
      </c>
      <c r="H15" s="16">
        <v>3000</v>
      </c>
      <c r="I15" s="16">
        <v>10000</v>
      </c>
      <c r="J15" s="6"/>
      <c r="K15" s="6"/>
    </row>
    <row r="16" ht="19.5" customHeight="1" spans="1:12">
      <c r="A16" s="17">
        <v>14</v>
      </c>
      <c r="B16" s="13" t="s">
        <v>23</v>
      </c>
      <c r="C16" s="14">
        <v>98.23</v>
      </c>
      <c r="D16" s="15">
        <v>1.32</v>
      </c>
      <c r="E16" s="16">
        <f t="shared" si="0"/>
        <v>13200</v>
      </c>
      <c r="F16" s="16">
        <f t="shared" si="1"/>
        <v>2121.77</v>
      </c>
      <c r="G16" s="16">
        <f t="shared" si="2"/>
        <v>707.26</v>
      </c>
      <c r="H16" s="16">
        <v>3000</v>
      </c>
      <c r="I16" s="16">
        <v>10000</v>
      </c>
      <c r="L16" s="2"/>
    </row>
    <row r="17" ht="19.5" customHeight="1" spans="1:12">
      <c r="A17" s="12">
        <v>15</v>
      </c>
      <c r="B17" s="13" t="s">
        <v>24</v>
      </c>
      <c r="C17" s="14">
        <v>98.23</v>
      </c>
      <c r="D17" s="15">
        <v>1.32</v>
      </c>
      <c r="E17" s="16">
        <f t="shared" si="0"/>
        <v>13200</v>
      </c>
      <c r="F17" s="16">
        <f t="shared" si="1"/>
        <v>2121.77</v>
      </c>
      <c r="G17" s="16">
        <f t="shared" si="2"/>
        <v>707.26</v>
      </c>
      <c r="H17" s="16">
        <v>3000</v>
      </c>
      <c r="I17" s="16">
        <v>10000</v>
      </c>
      <c r="L17" s="2"/>
    </row>
    <row r="18" s="2" customFormat="1" ht="19.5" customHeight="1" spans="1:11">
      <c r="A18" s="17">
        <v>16</v>
      </c>
      <c r="B18" s="18" t="s">
        <v>25</v>
      </c>
      <c r="C18" s="19">
        <v>117.72</v>
      </c>
      <c r="D18" s="19">
        <v>4.41</v>
      </c>
      <c r="E18" s="16">
        <f t="shared" si="0"/>
        <v>44100</v>
      </c>
      <c r="F18" s="16">
        <f t="shared" si="1"/>
        <v>2542.75</v>
      </c>
      <c r="G18" s="16">
        <f t="shared" si="2"/>
        <v>847.58</v>
      </c>
      <c r="H18" s="16">
        <v>3000</v>
      </c>
      <c r="I18" s="28">
        <v>50000</v>
      </c>
      <c r="J18" s="6"/>
      <c r="K18" s="6"/>
    </row>
    <row r="19" s="2" customFormat="1" ht="19.5" customHeight="1" spans="1:11">
      <c r="A19" s="12">
        <v>17</v>
      </c>
      <c r="B19" s="18" t="s">
        <v>26</v>
      </c>
      <c r="C19" s="19">
        <v>19.38</v>
      </c>
      <c r="D19" s="19">
        <v>1.19</v>
      </c>
      <c r="E19" s="16">
        <f t="shared" si="0"/>
        <v>11900</v>
      </c>
      <c r="F19" s="16">
        <f t="shared" si="1"/>
        <v>418.61</v>
      </c>
      <c r="G19" s="16">
        <f t="shared" si="2"/>
        <v>139.54</v>
      </c>
      <c r="H19" s="16">
        <v>3000</v>
      </c>
      <c r="I19" s="28">
        <v>10000</v>
      </c>
      <c r="J19" s="6"/>
      <c r="K19" s="6"/>
    </row>
    <row r="20" s="3" customFormat="1" ht="19.5" customHeight="1" spans="1:11">
      <c r="A20" s="17">
        <v>18</v>
      </c>
      <c r="B20" s="18" t="s">
        <v>27</v>
      </c>
      <c r="C20" s="19">
        <v>188.34</v>
      </c>
      <c r="D20" s="19">
        <v>5.41</v>
      </c>
      <c r="E20" s="16">
        <f t="shared" si="0"/>
        <v>54100</v>
      </c>
      <c r="F20" s="16">
        <f>ROUND(C20*2.2*12,2)</f>
        <v>4972.18</v>
      </c>
      <c r="G20" s="16">
        <f t="shared" si="2"/>
        <v>1356.05</v>
      </c>
      <c r="H20" s="16">
        <v>3000</v>
      </c>
      <c r="I20" s="28">
        <v>50000</v>
      </c>
      <c r="J20" s="6"/>
      <c r="K20" s="6"/>
    </row>
    <row r="21" s="2" customFormat="1" ht="19.5" customHeight="1" spans="1:11">
      <c r="A21" s="12">
        <v>19</v>
      </c>
      <c r="B21" s="18" t="s">
        <v>28</v>
      </c>
      <c r="C21" s="19">
        <v>90.38</v>
      </c>
      <c r="D21" s="19">
        <v>3.08</v>
      </c>
      <c r="E21" s="16">
        <f t="shared" si="0"/>
        <v>30800</v>
      </c>
      <c r="F21" s="16">
        <f t="shared" si="1"/>
        <v>1952.21</v>
      </c>
      <c r="G21" s="16">
        <f t="shared" si="2"/>
        <v>650.74</v>
      </c>
      <c r="H21" s="16">
        <v>3000</v>
      </c>
      <c r="I21" s="28">
        <v>10000</v>
      </c>
      <c r="J21" s="6"/>
      <c r="K21" s="6"/>
    </row>
    <row r="22" s="3" customFormat="1" ht="19.5" customHeight="1" spans="1:11">
      <c r="A22" s="17">
        <v>20</v>
      </c>
      <c r="B22" s="18" t="s">
        <v>29</v>
      </c>
      <c r="C22" s="19">
        <v>63.04</v>
      </c>
      <c r="D22" s="19">
        <v>0.77</v>
      </c>
      <c r="E22" s="16">
        <f t="shared" si="0"/>
        <v>7700</v>
      </c>
      <c r="F22" s="16">
        <f t="shared" si="1"/>
        <v>1361.66</v>
      </c>
      <c r="G22" s="16">
        <f t="shared" si="2"/>
        <v>453.89</v>
      </c>
      <c r="H22" s="16">
        <v>3000</v>
      </c>
      <c r="I22" s="28">
        <v>10000</v>
      </c>
      <c r="J22" s="6"/>
      <c r="K22" s="6"/>
    </row>
    <row r="23" ht="19.5" customHeight="1" spans="1:12">
      <c r="A23" s="12">
        <v>21</v>
      </c>
      <c r="B23" s="13" t="s">
        <v>30</v>
      </c>
      <c r="C23" s="15">
        <v>89.58</v>
      </c>
      <c r="D23" s="20">
        <v>1.4</v>
      </c>
      <c r="E23" s="16">
        <f t="shared" si="0"/>
        <v>14000</v>
      </c>
      <c r="F23" s="21">
        <v>0</v>
      </c>
      <c r="G23" s="21">
        <v>0</v>
      </c>
      <c r="H23" s="16">
        <v>3000</v>
      </c>
      <c r="I23" s="16">
        <v>10000</v>
      </c>
      <c r="L23" s="2"/>
    </row>
    <row r="24" ht="19.5" customHeight="1" spans="1:12">
      <c r="A24" s="17">
        <v>22</v>
      </c>
      <c r="B24" s="13" t="s">
        <v>31</v>
      </c>
      <c r="C24" s="15">
        <v>133.05</v>
      </c>
      <c r="D24" s="20">
        <v>1.7</v>
      </c>
      <c r="E24" s="16">
        <f t="shared" si="0"/>
        <v>17000</v>
      </c>
      <c r="F24" s="21">
        <v>0</v>
      </c>
      <c r="G24" s="21">
        <v>0</v>
      </c>
      <c r="H24" s="16">
        <v>3000</v>
      </c>
      <c r="I24" s="16">
        <v>10000</v>
      </c>
      <c r="L24" s="2"/>
    </row>
    <row r="25" ht="19.5" customHeight="1" spans="1:12">
      <c r="A25" s="12">
        <v>23</v>
      </c>
      <c r="B25" s="13" t="s">
        <v>32</v>
      </c>
      <c r="C25" s="15">
        <v>90.28</v>
      </c>
      <c r="D25" s="20">
        <v>0.72</v>
      </c>
      <c r="E25" s="16">
        <v>8400</v>
      </c>
      <c r="F25" s="21">
        <v>0</v>
      </c>
      <c r="G25" s="21">
        <v>0</v>
      </c>
      <c r="H25" s="16">
        <v>3000</v>
      </c>
      <c r="I25" s="16">
        <v>10000</v>
      </c>
      <c r="L25" s="2"/>
    </row>
    <row r="26" s="1" customFormat="1" ht="19.5" customHeight="1" spans="1:12">
      <c r="A26" s="17">
        <v>24</v>
      </c>
      <c r="B26" s="13" t="s">
        <v>33</v>
      </c>
      <c r="C26" s="15">
        <v>15.98</v>
      </c>
      <c r="D26" s="20">
        <v>0.2</v>
      </c>
      <c r="E26" s="16">
        <v>2000</v>
      </c>
      <c r="F26" s="21">
        <v>0</v>
      </c>
      <c r="G26" s="21">
        <v>0</v>
      </c>
      <c r="H26" s="16">
        <v>1000</v>
      </c>
      <c r="I26" s="16">
        <v>1000</v>
      </c>
      <c r="J26" s="6"/>
      <c r="K26" s="6"/>
      <c r="L26" s="3"/>
    </row>
    <row r="27" ht="18.75" customHeight="1" spans="1:9">
      <c r="A27" s="12" t="s">
        <v>34</v>
      </c>
      <c r="B27" s="22"/>
      <c r="C27" s="23">
        <f t="shared" ref="C27:K27" si="3">SUM(C3:C26)</f>
        <v>1792.2</v>
      </c>
      <c r="D27" s="23">
        <f t="shared" si="3"/>
        <v>44.67</v>
      </c>
      <c r="E27" s="23">
        <f t="shared" si="3"/>
        <v>447900</v>
      </c>
      <c r="F27" s="23">
        <f t="shared" si="3"/>
        <v>32511.53</v>
      </c>
      <c r="G27" s="23">
        <f t="shared" si="3"/>
        <v>10535.85</v>
      </c>
      <c r="H27" s="23">
        <f t="shared" si="3"/>
        <v>70000</v>
      </c>
      <c r="I27" s="23">
        <f t="shared" si="3"/>
        <v>311000</v>
      </c>
    </row>
  </sheetData>
  <autoFilter ref="A2:L27">
    <extLst/>
  </autoFilter>
  <mergeCells count="4">
    <mergeCell ref="A1:I1"/>
    <mergeCell ref="M3:N3"/>
    <mergeCell ref="J5:J6"/>
    <mergeCell ref="K5:K6"/>
  </mergeCells>
  <pageMargins left="0.708661417322835" right="0.708661417322835" top="0.748031496062992" bottom="0.748031496062992" header="0.31496062992126" footer="0.31496062992126"/>
  <pageSetup paperSize="9" scale="3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牟牟</dc:creator>
  <cp:lastModifiedBy>lscq</cp:lastModifiedBy>
  <dcterms:created xsi:type="dcterms:W3CDTF">2022-10-08T08:06:00Z</dcterms:created>
  <cp:lastPrinted>2022-10-24T01:58:00Z</cp:lastPrinted>
  <dcterms:modified xsi:type="dcterms:W3CDTF">2023-05-05T03:42:11Z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44DDC97562CE4FD1A80D50321139289A</vt:lpwstr>
  </property>
  <property fmtid="{D5CDD505-2E9C-101B-9397-08002B2CF9AE}" pid="3" name="KSOProductBuildVer">
    <vt:lpwstr>2052-11.1.0.14036</vt:lpwstr>
  </property>
  <property fmtid="{D5CDD505-2E9C-101B-9397-08002B2CF9AE}" pid="4" name="KSOReadingLayout">
    <vt:bool>true</vt:bool>
  </property>
</Properties>
</file>