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供水公司" sheetId="9" r:id="rId1"/>
  </sheets>
  <calcPr calcId="144525"/>
</workbook>
</file>

<file path=xl/sharedStrings.xml><?xml version="1.0" encoding="utf-8"?>
<sst xmlns="http://schemas.openxmlformats.org/spreadsheetml/2006/main" count="86" uniqueCount="56">
  <si>
    <t>固定资产——报废车辆评估明细表</t>
  </si>
  <si>
    <t>评估基准日：2023年10月24日</t>
  </si>
  <si>
    <t>委托人：日照市水务集团供水有限公司</t>
  </si>
  <si>
    <t>金额单位：人民币元</t>
  </si>
  <si>
    <t>序号</t>
  </si>
  <si>
    <t>牌照号码</t>
  </si>
  <si>
    <t>车辆类型</t>
  </si>
  <si>
    <t>品牌型号</t>
  </si>
  <si>
    <t>车架号</t>
  </si>
  <si>
    <t>单位</t>
  </si>
  <si>
    <t>数量</t>
  </si>
  <si>
    <t>登记使用日期</t>
  </si>
  <si>
    <t>登记所属单位</t>
  </si>
  <si>
    <t>评估价值</t>
  </si>
  <si>
    <t>备注</t>
  </si>
  <si>
    <t>鲁L73298</t>
  </si>
  <si>
    <t>轻型厢式货车</t>
  </si>
  <si>
    <t>尼桑牌厢式货车</t>
  </si>
  <si>
    <t>LJNTFE2G08N029137</t>
  </si>
  <si>
    <t>辆</t>
  </si>
  <si>
    <t>日照市水务集团供水有限公司</t>
  </si>
  <si>
    <t>2023.09.17强制报废</t>
  </si>
  <si>
    <t>鲁LL0610</t>
  </si>
  <si>
    <t>小型普通客车</t>
  </si>
  <si>
    <t>起亚牌狮跑越野车</t>
  </si>
  <si>
    <t>LJDFAA14X90053752</t>
  </si>
  <si>
    <t>日照经济开发区供水公司</t>
  </si>
  <si>
    <t>长期停用，达到强制报废标准</t>
  </si>
  <si>
    <t>鲁LB0919</t>
  </si>
  <si>
    <t>小型轿车</t>
  </si>
  <si>
    <t>北京现代索纳塔</t>
  </si>
  <si>
    <t>084535</t>
  </si>
  <si>
    <t>鲁L07128</t>
  </si>
  <si>
    <t>大型专项作业车</t>
  </si>
  <si>
    <t>海虹牌8吨起重机</t>
  </si>
  <si>
    <t>LGFF9FAA211060634</t>
  </si>
  <si>
    <t>日照市自来水公司</t>
  </si>
  <si>
    <t>无法正常使用</t>
  </si>
  <si>
    <t>鲁LA8083</t>
  </si>
  <si>
    <t>重型非载货专项作业车</t>
  </si>
  <si>
    <t>海虹牌25吨起重机</t>
  </si>
  <si>
    <t>LXGBJH2665A002104</t>
  </si>
  <si>
    <t>日照市水务工程建设有限公司</t>
  </si>
  <si>
    <t>国二标，限制上路，年限长，磨损严重，频繁维修。</t>
  </si>
  <si>
    <t>日立</t>
  </si>
  <si>
    <t>日立200挖掘机</t>
  </si>
  <si>
    <t>HHEAWJ00H00108778</t>
  </si>
  <si>
    <t>原开发区供水公司</t>
  </si>
  <si>
    <t>HHEAWJ00A00105635</t>
  </si>
  <si>
    <t>拖拉机</t>
  </si>
  <si>
    <t>山拖-350</t>
  </si>
  <si>
    <t>豪壮200拖拉机</t>
  </si>
  <si>
    <t>拖拉机斗</t>
  </si>
  <si>
    <t>发电机</t>
  </si>
  <si>
    <t>30KW发电机</t>
  </si>
  <si>
    <t>合  计</t>
  </si>
</sst>
</file>

<file path=xl/styles.xml><?xml version="1.0" encoding="utf-8"?>
<styleSheet xmlns="http://schemas.openxmlformats.org/spreadsheetml/2006/main">
  <numFmts count="5">
    <numFmt numFmtId="176" formatCode="#,##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7" fillId="1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21" fillId="23" borderId="11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8"/>
  <sheetViews>
    <sheetView tabSelected="1" topLeftCell="A3" workbookViewId="0">
      <selection activeCell="H31" sqref="H31:H32"/>
    </sheetView>
  </sheetViews>
  <sheetFormatPr defaultColWidth="9" defaultRowHeight="14.25"/>
  <cols>
    <col min="1" max="1" width="5.63333333333333" style="1" customWidth="1"/>
    <col min="2" max="2" width="9.5" style="1" customWidth="1"/>
    <col min="3" max="3" width="17.375" style="1" customWidth="1"/>
    <col min="4" max="4" width="16" style="1" customWidth="1"/>
    <col min="5" max="5" width="17" style="1" customWidth="1"/>
    <col min="6" max="6" width="6.13333333333333" style="1" customWidth="1"/>
    <col min="7" max="7" width="5.75" style="1" customWidth="1"/>
    <col min="8" max="8" width="11.25" style="1" customWidth="1"/>
    <col min="9" max="9" width="23.125" style="1" customWidth="1"/>
    <col min="10" max="10" width="11.125" style="1" customWidth="1"/>
    <col min="11" max="11" width="26.125" style="1" customWidth="1"/>
    <col min="12" max="12" width="9" style="1" hidden="1" customWidth="1"/>
    <col min="13" max="16377" width="9" style="1"/>
  </cols>
  <sheetData>
    <row r="1" s="1" customFormat="1" ht="48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1" customFormat="1" ht="23" customHeight="1" spans="1:11">
      <c r="A2" s="4"/>
      <c r="B2" s="4"/>
      <c r="C2" s="4"/>
      <c r="D2" s="5" t="s">
        <v>1</v>
      </c>
      <c r="E2" s="5"/>
      <c r="F2" s="5"/>
      <c r="G2" s="5"/>
      <c r="H2" s="5"/>
      <c r="I2" s="17"/>
      <c r="J2" s="17"/>
      <c r="K2" s="4"/>
    </row>
    <row r="3" s="1" customFormat="1" ht="23" customHeight="1" spans="1:11">
      <c r="A3" s="6" t="s">
        <v>2</v>
      </c>
      <c r="B3" s="6"/>
      <c r="C3" s="7"/>
      <c r="D3" s="6"/>
      <c r="E3" s="8"/>
      <c r="F3" s="9"/>
      <c r="G3" s="9"/>
      <c r="H3" s="9"/>
      <c r="K3" s="5" t="s">
        <v>3</v>
      </c>
    </row>
    <row r="4" s="1" customFormat="1" ht="23" customHeight="1" spans="1:11">
      <c r="A4" s="10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1" t="s">
        <v>9</v>
      </c>
      <c r="G4" s="11" t="s">
        <v>10</v>
      </c>
      <c r="H4" s="12" t="s">
        <v>11</v>
      </c>
      <c r="I4" s="12" t="s">
        <v>12</v>
      </c>
      <c r="J4" s="18" t="s">
        <v>13</v>
      </c>
      <c r="K4" s="10" t="s">
        <v>14</v>
      </c>
    </row>
    <row r="5" s="1" customFormat="1" ht="23" customHeight="1" spans="1:11">
      <c r="A5" s="10"/>
      <c r="B5" s="10"/>
      <c r="C5" s="10"/>
      <c r="D5" s="10"/>
      <c r="E5" s="13"/>
      <c r="F5" s="13"/>
      <c r="G5" s="13"/>
      <c r="H5" s="14"/>
      <c r="I5" s="14"/>
      <c r="J5" s="18"/>
      <c r="K5" s="10"/>
    </row>
    <row r="6" s="2" customFormat="1" ht="23" customHeight="1" spans="1:12">
      <c r="A6" s="10">
        <v>1</v>
      </c>
      <c r="B6" s="15" t="s">
        <v>15</v>
      </c>
      <c r="C6" s="15" t="s">
        <v>16</v>
      </c>
      <c r="D6" s="15" t="s">
        <v>17</v>
      </c>
      <c r="E6" s="15" t="s">
        <v>18</v>
      </c>
      <c r="F6" s="15" t="s">
        <v>19</v>
      </c>
      <c r="G6" s="15">
        <v>1</v>
      </c>
      <c r="H6" s="15">
        <v>2008.09</v>
      </c>
      <c r="I6" s="15" t="s">
        <v>20</v>
      </c>
      <c r="J6" s="19">
        <v>3230</v>
      </c>
      <c r="K6" s="15" t="s">
        <v>21</v>
      </c>
      <c r="L6" s="2">
        <f>1.615*2000</f>
        <v>3230</v>
      </c>
    </row>
    <row r="7" s="2" customFormat="1" ht="23" customHeight="1" spans="1:12">
      <c r="A7" s="10">
        <v>2</v>
      </c>
      <c r="B7" s="15" t="s">
        <v>22</v>
      </c>
      <c r="C7" s="15" t="s">
        <v>23</v>
      </c>
      <c r="D7" s="15" t="s">
        <v>24</v>
      </c>
      <c r="E7" s="15" t="s">
        <v>25</v>
      </c>
      <c r="F7" s="15" t="s">
        <v>19</v>
      </c>
      <c r="G7" s="15">
        <v>1</v>
      </c>
      <c r="H7" s="15">
        <v>2009.07</v>
      </c>
      <c r="I7" s="15" t="s">
        <v>26</v>
      </c>
      <c r="J7" s="19">
        <v>2960</v>
      </c>
      <c r="K7" s="15" t="s">
        <v>27</v>
      </c>
      <c r="L7" s="2">
        <f>1.481*2000</f>
        <v>2962</v>
      </c>
    </row>
    <row r="8" s="2" customFormat="1" ht="23" customHeight="1" spans="1:12">
      <c r="A8" s="10">
        <v>3</v>
      </c>
      <c r="B8" s="15" t="s">
        <v>28</v>
      </c>
      <c r="C8" s="15" t="s">
        <v>29</v>
      </c>
      <c r="D8" s="15" t="s">
        <v>30</v>
      </c>
      <c r="E8" s="21" t="s">
        <v>31</v>
      </c>
      <c r="F8" s="15" t="s">
        <v>19</v>
      </c>
      <c r="G8" s="15">
        <v>1</v>
      </c>
      <c r="H8" s="15">
        <v>2004.09</v>
      </c>
      <c r="I8" s="15" t="s">
        <v>20</v>
      </c>
      <c r="J8" s="19">
        <v>2870</v>
      </c>
      <c r="K8" s="15" t="s">
        <v>27</v>
      </c>
      <c r="L8" s="2">
        <f>1.435*2000</f>
        <v>2870</v>
      </c>
    </row>
    <row r="9" s="2" customFormat="1" ht="23" customHeight="1" spans="1:12">
      <c r="A9" s="10">
        <v>4</v>
      </c>
      <c r="B9" s="15" t="s">
        <v>32</v>
      </c>
      <c r="C9" s="15" t="s">
        <v>33</v>
      </c>
      <c r="D9" s="15" t="s">
        <v>34</v>
      </c>
      <c r="E9" s="15" t="s">
        <v>35</v>
      </c>
      <c r="F9" s="15" t="s">
        <v>19</v>
      </c>
      <c r="G9" s="15">
        <v>1</v>
      </c>
      <c r="H9" s="15">
        <v>2002.04</v>
      </c>
      <c r="I9" s="15" t="s">
        <v>36</v>
      </c>
      <c r="J9" s="19">
        <v>8710</v>
      </c>
      <c r="K9" s="15" t="s">
        <v>37</v>
      </c>
      <c r="L9" s="2">
        <f>4.84*1800</f>
        <v>8712</v>
      </c>
    </row>
    <row r="10" s="1" customFormat="1" ht="27" customHeight="1" spans="1:12">
      <c r="A10" s="10">
        <v>5</v>
      </c>
      <c r="B10" s="15" t="s">
        <v>38</v>
      </c>
      <c r="C10" s="15" t="s">
        <v>39</v>
      </c>
      <c r="D10" s="15" t="s">
        <v>40</v>
      </c>
      <c r="E10" s="15" t="s">
        <v>41</v>
      </c>
      <c r="F10" s="15" t="s">
        <v>19</v>
      </c>
      <c r="G10" s="15">
        <v>1</v>
      </c>
      <c r="H10" s="15">
        <v>2005.08</v>
      </c>
      <c r="I10" s="15" t="s">
        <v>42</v>
      </c>
      <c r="J10" s="19">
        <v>47300</v>
      </c>
      <c r="K10" s="20" t="s">
        <v>43</v>
      </c>
      <c r="L10" s="1">
        <f>26.27*1800</f>
        <v>47286</v>
      </c>
    </row>
    <row r="11" s="1" customFormat="1" ht="23" customHeight="1" spans="1:12">
      <c r="A11" s="10">
        <v>6</v>
      </c>
      <c r="B11" s="15" t="s">
        <v>44</v>
      </c>
      <c r="C11" s="15"/>
      <c r="D11" s="15" t="s">
        <v>45</v>
      </c>
      <c r="E11" s="15" t="s">
        <v>46</v>
      </c>
      <c r="F11" s="15" t="s">
        <v>19</v>
      </c>
      <c r="G11" s="15">
        <v>1</v>
      </c>
      <c r="H11" s="15">
        <v>2004.02</v>
      </c>
      <c r="I11" s="15" t="s">
        <v>47</v>
      </c>
      <c r="J11" s="19">
        <v>38000</v>
      </c>
      <c r="K11" s="15" t="s">
        <v>37</v>
      </c>
      <c r="L11" s="1">
        <f>19*2000</f>
        <v>38000</v>
      </c>
    </row>
    <row r="12" s="1" customFormat="1" ht="23" customHeight="1" spans="1:11">
      <c r="A12" s="10">
        <v>7</v>
      </c>
      <c r="B12" s="15" t="s">
        <v>44</v>
      </c>
      <c r="C12" s="15"/>
      <c r="D12" s="15" t="s">
        <v>45</v>
      </c>
      <c r="E12" s="15" t="s">
        <v>48</v>
      </c>
      <c r="F12" s="15" t="s">
        <v>19</v>
      </c>
      <c r="G12" s="15">
        <v>1</v>
      </c>
      <c r="H12" s="15">
        <v>2006.01</v>
      </c>
      <c r="I12" s="15" t="s">
        <v>47</v>
      </c>
      <c r="J12" s="19">
        <v>38000</v>
      </c>
      <c r="K12" s="15" t="s">
        <v>37</v>
      </c>
    </row>
    <row r="13" s="1" customFormat="1" ht="23" customHeight="1" spans="1:12">
      <c r="A13" s="10">
        <v>8</v>
      </c>
      <c r="B13" s="15" t="s">
        <v>49</v>
      </c>
      <c r="C13" s="15"/>
      <c r="D13" s="15" t="s">
        <v>49</v>
      </c>
      <c r="E13" s="15" t="s">
        <v>50</v>
      </c>
      <c r="F13" s="15" t="s">
        <v>19</v>
      </c>
      <c r="G13" s="15">
        <v>1</v>
      </c>
      <c r="H13" s="15">
        <v>2009.06</v>
      </c>
      <c r="I13" s="15" t="s">
        <v>26</v>
      </c>
      <c r="J13" s="19">
        <v>2000</v>
      </c>
      <c r="K13" s="15" t="s">
        <v>37</v>
      </c>
      <c r="L13" s="1">
        <f>1*2000</f>
        <v>2000</v>
      </c>
    </row>
    <row r="14" s="1" customFormat="1" ht="23" customHeight="1" spans="1:12">
      <c r="A14" s="10">
        <v>9</v>
      </c>
      <c r="B14" s="15" t="s">
        <v>49</v>
      </c>
      <c r="C14" s="15"/>
      <c r="D14" s="15" t="s">
        <v>51</v>
      </c>
      <c r="E14" s="15"/>
      <c r="F14" s="15" t="s">
        <v>19</v>
      </c>
      <c r="G14" s="15">
        <v>1</v>
      </c>
      <c r="H14" s="15">
        <v>2009.09</v>
      </c>
      <c r="I14" s="15" t="s">
        <v>47</v>
      </c>
      <c r="J14" s="19">
        <v>2000</v>
      </c>
      <c r="K14" s="15" t="s">
        <v>37</v>
      </c>
      <c r="L14" s="1">
        <f>1*2000</f>
        <v>2000</v>
      </c>
    </row>
    <row r="15" s="1" customFormat="1" ht="23" customHeight="1" spans="1:12">
      <c r="A15" s="10">
        <v>10</v>
      </c>
      <c r="B15" s="15" t="s">
        <v>52</v>
      </c>
      <c r="C15" s="15"/>
      <c r="D15" s="15" t="s">
        <v>52</v>
      </c>
      <c r="E15" s="15"/>
      <c r="F15" s="15"/>
      <c r="G15" s="15"/>
      <c r="H15" s="15">
        <v>2008.12</v>
      </c>
      <c r="I15" s="15" t="s">
        <v>47</v>
      </c>
      <c r="J15" s="19">
        <v>1400</v>
      </c>
      <c r="K15" s="15" t="s">
        <v>37</v>
      </c>
      <c r="L15" s="1">
        <f>0.7*2000</f>
        <v>1400</v>
      </c>
    </row>
    <row r="16" s="1" customFormat="1" ht="23" customHeight="1" spans="1:12">
      <c r="A16" s="10">
        <v>11</v>
      </c>
      <c r="B16" s="15" t="s">
        <v>52</v>
      </c>
      <c r="C16" s="15"/>
      <c r="D16" s="15" t="s">
        <v>52</v>
      </c>
      <c r="E16" s="15"/>
      <c r="F16" s="15"/>
      <c r="G16" s="15"/>
      <c r="H16" s="15">
        <v>2009.03</v>
      </c>
      <c r="I16" s="15" t="s">
        <v>47</v>
      </c>
      <c r="J16" s="19">
        <v>1400</v>
      </c>
      <c r="K16" s="15" t="s">
        <v>37</v>
      </c>
      <c r="L16" s="1">
        <f>0.7*2000</f>
        <v>1400</v>
      </c>
    </row>
    <row r="17" s="1" customFormat="1" ht="23" customHeight="1" spans="1:12">
      <c r="A17" s="10">
        <v>12</v>
      </c>
      <c r="B17" s="15" t="s">
        <v>53</v>
      </c>
      <c r="C17" s="15"/>
      <c r="D17" s="15" t="s">
        <v>54</v>
      </c>
      <c r="E17" s="15"/>
      <c r="F17" s="15"/>
      <c r="G17" s="15"/>
      <c r="H17" s="15">
        <v>2009.02</v>
      </c>
      <c r="I17" s="15" t="s">
        <v>47</v>
      </c>
      <c r="J17" s="19">
        <v>500</v>
      </c>
      <c r="K17" s="15" t="s">
        <v>37</v>
      </c>
      <c r="L17" s="1">
        <f>0.25*2000</f>
        <v>500</v>
      </c>
    </row>
    <row r="18" s="1" customFormat="1" ht="23" customHeight="1" spans="1:11">
      <c r="A18" s="10" t="s">
        <v>55</v>
      </c>
      <c r="B18" s="10"/>
      <c r="C18" s="16"/>
      <c r="D18" s="16"/>
      <c r="E18" s="16"/>
      <c r="F18" s="16"/>
      <c r="G18" s="16"/>
      <c r="H18" s="16"/>
      <c r="I18" s="16"/>
      <c r="J18" s="19">
        <f>SUM(J6:J17)</f>
        <v>148370</v>
      </c>
      <c r="K18" s="16"/>
    </row>
  </sheetData>
  <mergeCells count="15">
    <mergeCell ref="A1:K1"/>
    <mergeCell ref="D2:H2"/>
    <mergeCell ref="F3:H3"/>
    <mergeCell ref="A18:B18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ageMargins left="0.75" right="0.75" top="1" bottom="1" header="0.5" footer="0.5"/>
  <pageSetup paperSize="9" scale="8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供水公司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2017-08-10T10:32:00Z</dcterms:created>
  <cp:lastPrinted>2018-05-30T08:27:00Z</cp:lastPrinted>
  <dcterms:modified xsi:type="dcterms:W3CDTF">2023-11-13T09:27:53Z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  <property fmtid="{D5CDD505-2E9C-101B-9397-08002B2CF9AE}" pid="3" name="ICV">
    <vt:lpwstr>4B6680B322B442EAA3BA772EFE9AAB10_13</vt:lpwstr>
  </property>
</Properties>
</file>