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<sst xmlns="http://schemas.openxmlformats.org/spreadsheetml/2006/main" count="24" uniqueCount="23">
  <si>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</si>
  <si>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</si>
  <si>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</si>
  <si>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</si>
  <si>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</si>
  <si>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</si>
  <si>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</si>
  <si>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</si>
  <si>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租金（六年）价格
（元)</t>
  </si>
  <si>
    <t>评估基准日</t>
  </si>
  <si>
    <t>盛世华府北区</t>
  </si>
  <si>
    <t>11B-1-116</t>
  </si>
  <si>
    <t>健身等</t>
  </si>
  <si>
    <t>11B-1-117</t>
  </si>
  <si>
    <t>盛世华府南区</t>
  </si>
  <si>
    <t>6-5-108</t>
  </si>
  <si>
    <t>产品销售、熟食零售</t>
  </si>
  <si>
    <t>桂花园</t>
  </si>
  <si>
    <t>4#（B13）（01）105商、205复</t>
  </si>
  <si>
    <t>产品销售、礼品店</t>
  </si>
  <si>
    <t>2#（B16）（01）108商、208复</t>
  </si>
  <si>
    <t>产品销售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</si>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</sst>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/m/d;@"/>
  </numFmts>
  <fonts count="44">
    <font>
      <sz val="12"/>
      <name val="宋体"/>
      <family val="0"/>
    </font>
    <font>
      <sz val="18"/>
      <name val="方正小标宋简体"/>
      <family val="0"/>
    </font>
    <font>
      <sz val="12"/>
      <name val="微软雅黑"/>
      <family val="2"/>
    </font>
    <font>
      <sz val="11"/>
      <name val="微软雅黑"/>
      <family val="2"/>
    </font>
    <font>
      <b/>
      <sz val="12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  <xf numFmtId="0" fontId="2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F17" sqref="F17"/>
    </sheetView>
  </sheetViews>
  <sheetFormatPr defaultColWidth="9.00390625" defaultRowHeight="14.25"/>
  <cols>
    <col min="1" max="1" width="5.50390625" style="2" customWidth="1"/>
    <col min="2" max="2" width="9.75390625" style="2" customWidth="1"/>
    <col min="3" max="3" width="16.75390625" style="2" customWidth="1"/>
    <col min="4" max="4" width="11.75390625" style="2" customWidth="1"/>
    <col min="5" max="5" width="13.875" style="2" customWidth="1"/>
    <col min="6" max="6" width="15.00390625" style="2" customWidth="1"/>
    <col min="7" max="7" width="16.00390625" style="3" customWidth="1"/>
    <col min="8" max="9" width="17.00390625" style="2" customWidth="1"/>
    <col min="10" max="12" width="8.375" style="4" customWidth="1"/>
    <col min="13" max="13" width="9.375" style="4" bestFit="1" customWidth="1"/>
    <col min="14" max="16384" width="9.00390625" style="4" customWidth="1"/>
  </cols>
  <sheetData>
    <row r="1" spans="1:9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1" ht="34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K2" s="22"/>
    </row>
    <row r="3" spans="1:11" ht="24" customHeight="1">
      <c r="A3" s="6">
        <v>1</v>
      </c>
      <c r="B3" s="8" t="s">
        <v>10</v>
      </c>
      <c r="C3" s="9" t="s">
        <v>11</v>
      </c>
      <c r="D3" s="10">
        <v>88.56</v>
      </c>
      <c r="E3" s="9" t="s">
        <v>12</v>
      </c>
      <c r="F3" s="11">
        <v>1.45</v>
      </c>
      <c r="G3" s="11">
        <v>93740</v>
      </c>
      <c r="H3" s="12">
        <f>G3*2+G3*2*1.05+G3*2*1.05*1.05-1</f>
        <v>591029.7</v>
      </c>
      <c r="I3" s="23">
        <v>45390</v>
      </c>
      <c r="K3" s="24"/>
    </row>
    <row r="4" spans="1:9" ht="24.75" customHeight="1">
      <c r="A4" s="6">
        <v>2</v>
      </c>
      <c r="B4" s="13"/>
      <c r="C4" s="9" t="s">
        <v>13</v>
      </c>
      <c r="D4" s="10">
        <v>88.56</v>
      </c>
      <c r="E4" s="10"/>
      <c r="F4" s="14"/>
      <c r="G4" s="14"/>
      <c r="H4" s="15"/>
      <c r="I4" s="25"/>
    </row>
    <row r="5" spans="1:9" ht="33">
      <c r="A5" s="6">
        <v>3</v>
      </c>
      <c r="B5" s="9" t="s">
        <v>14</v>
      </c>
      <c r="C5" s="9" t="s">
        <v>15</v>
      </c>
      <c r="D5" s="10">
        <v>113</v>
      </c>
      <c r="E5" s="9" t="s">
        <v>16</v>
      </c>
      <c r="F5" s="10">
        <v>2.6</v>
      </c>
      <c r="G5" s="10">
        <v>107237</v>
      </c>
      <c r="H5" s="15">
        <f>G5*2*1.05+G5*2*1.05*1.05+G5*2+1</f>
        <v>676130.285</v>
      </c>
      <c r="I5" s="25">
        <v>45390</v>
      </c>
    </row>
    <row r="6" spans="1:9" ht="33">
      <c r="A6" s="6">
        <v>4</v>
      </c>
      <c r="B6" s="9" t="s">
        <v>17</v>
      </c>
      <c r="C6" s="9" t="s">
        <v>18</v>
      </c>
      <c r="D6" s="10">
        <v>240.03</v>
      </c>
      <c r="E6" s="9" t="s">
        <v>19</v>
      </c>
      <c r="F6" s="10">
        <v>0.9</v>
      </c>
      <c r="G6" s="10">
        <v>78850</v>
      </c>
      <c r="H6" s="15">
        <f>G6*2*1.05+G6*2*1.05*1.05+G6*2+1</f>
        <v>497150.25</v>
      </c>
      <c r="I6" s="26">
        <v>45240</v>
      </c>
    </row>
    <row r="7" spans="1:13" s="1" customFormat="1" ht="40.5" customHeight="1">
      <c r="A7" s="16">
        <v>5</v>
      </c>
      <c r="B7" s="9" t="s">
        <v>17</v>
      </c>
      <c r="C7" s="9" t="s">
        <v>20</v>
      </c>
      <c r="D7" s="10">
        <v>187.65</v>
      </c>
      <c r="E7" s="9" t="s">
        <v>21</v>
      </c>
      <c r="F7" s="10">
        <v>0.91</v>
      </c>
      <c r="G7" s="17">
        <v>62327.94750000001</v>
      </c>
      <c r="H7" s="15">
        <f>G7*2*1.05+G7*2*1.05*1.05+G7*2-2</f>
        <v>392975.70898750005</v>
      </c>
      <c r="I7" s="25">
        <v>45390</v>
      </c>
      <c r="L7" s="27"/>
      <c r="M7" s="27"/>
    </row>
    <row r="8" spans="1:12" ht="22.5" customHeight="1">
      <c r="A8" s="18" t="s">
        <v>22</v>
      </c>
      <c r="B8" s="19"/>
      <c r="C8" s="19"/>
      <c r="D8" s="20">
        <f>SUM(D3:D7)</f>
        <v>717.8</v>
      </c>
      <c r="E8" s="19"/>
      <c r="F8" s="19"/>
      <c r="G8" s="21">
        <f>SUM(G5:G7)</f>
        <v>248414.9475</v>
      </c>
      <c r="H8" s="21">
        <f>SUM(H3:H7)</f>
        <v>2157285.9439875</v>
      </c>
      <c r="I8" s="21"/>
      <c r="L8" s="27"/>
    </row>
    <row r="9" ht="14.25">
      <c r="H9" s="3"/>
    </row>
    <row r="10" ht="14.25">
      <c r="H10" s="3"/>
    </row>
    <row r="11" ht="14.25">
      <c r="H11" s="3"/>
    </row>
  </sheetData>
  <sheetProtection/>
  <mergeCells count="8">
    <mergeCell ref="A1:I1"/>
    <mergeCell ref="A8:C8"/>
    <mergeCell ref="B3:B4"/>
    <mergeCell ref="E3:E4"/>
    <mergeCell ref="F3:F4"/>
    <mergeCell ref="G3:G4"/>
    <mergeCell ref="H3:H4"/>
    <mergeCell ref="I3:I4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2024-04-22T04:29:39Z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